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38_IMUN" sheetId="1" r:id="rId1"/>
  </sheets>
  <externalReferences>
    <externalReference r:id="rId2"/>
  </externalReferences>
  <definedNames>
    <definedName name="_xlnm.Print_Area" localSheetId="0">'38_IMUN'!$A$1:$X$24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K5" i="1"/>
  <c r="L5" i="1"/>
  <c r="A13" i="1"/>
  <c r="B13" i="1"/>
  <c r="C13" i="1"/>
  <c r="F13" i="1"/>
  <c r="F22" i="1" s="1"/>
  <c r="H13" i="1"/>
  <c r="J13" i="1"/>
  <c r="K13" i="1"/>
  <c r="L13" i="1"/>
  <c r="N13" i="1"/>
  <c r="P13" i="1"/>
  <c r="Q13" i="1"/>
  <c r="R13" i="1"/>
  <c r="T13" i="1"/>
  <c r="V13" i="1"/>
  <c r="W13" i="1"/>
  <c r="X13" i="1"/>
  <c r="A14" i="1"/>
  <c r="B14" i="1"/>
  <c r="C14" i="1"/>
  <c r="F14" i="1"/>
  <c r="H14" i="1"/>
  <c r="J14" i="1"/>
  <c r="K14" i="1"/>
  <c r="L14" i="1"/>
  <c r="N14" i="1"/>
  <c r="P14" i="1"/>
  <c r="Q14" i="1"/>
  <c r="R14" i="1"/>
  <c r="T14" i="1"/>
  <c r="V14" i="1"/>
  <c r="W14" i="1"/>
  <c r="X14" i="1"/>
  <c r="A15" i="1"/>
  <c r="B15" i="1"/>
  <c r="C15" i="1"/>
  <c r="F15" i="1"/>
  <c r="H15" i="1"/>
  <c r="J15" i="1"/>
  <c r="K15" i="1"/>
  <c r="L15" i="1"/>
  <c r="N15" i="1"/>
  <c r="P15" i="1"/>
  <c r="Q15" i="1"/>
  <c r="R15" i="1"/>
  <c r="T15" i="1"/>
  <c r="V15" i="1"/>
  <c r="W15" i="1"/>
  <c r="X15" i="1"/>
  <c r="C16" i="1"/>
  <c r="F16" i="1"/>
  <c r="H16" i="1"/>
  <c r="J16" i="1"/>
  <c r="K16" i="1"/>
  <c r="L16" i="1"/>
  <c r="N16" i="1"/>
  <c r="P16" i="1"/>
  <c r="Q16" i="1"/>
  <c r="R16" i="1"/>
  <c r="T16" i="1"/>
  <c r="V16" i="1"/>
  <c r="W16" i="1"/>
  <c r="X16" i="1"/>
  <c r="B17" i="1"/>
  <c r="C17" i="1"/>
  <c r="F17" i="1"/>
  <c r="H17" i="1"/>
  <c r="J17" i="1"/>
  <c r="K17" i="1"/>
  <c r="L17" i="1" s="1"/>
  <c r="N17" i="1"/>
  <c r="P17" i="1"/>
  <c r="Q17" i="1"/>
  <c r="R17" i="1" s="1"/>
  <c r="T17" i="1"/>
  <c r="V17" i="1"/>
  <c r="W17" i="1"/>
  <c r="X17" i="1" s="1"/>
  <c r="B18" i="1"/>
  <c r="C18" i="1"/>
  <c r="F18" i="1"/>
  <c r="H18" i="1"/>
  <c r="J18" i="1"/>
  <c r="K18" i="1"/>
  <c r="L18" i="1"/>
  <c r="N18" i="1"/>
  <c r="P18" i="1"/>
  <c r="Q18" i="1"/>
  <c r="R18" i="1"/>
  <c r="T18" i="1"/>
  <c r="V18" i="1"/>
  <c r="W18" i="1"/>
  <c r="X18" i="1"/>
  <c r="C19" i="1"/>
  <c r="F19" i="1"/>
  <c r="H19" i="1"/>
  <c r="J19" i="1"/>
  <c r="K19" i="1"/>
  <c r="L19" i="1"/>
  <c r="N19" i="1"/>
  <c r="P19" i="1"/>
  <c r="Q19" i="1"/>
  <c r="R19" i="1"/>
  <c r="T19" i="1"/>
  <c r="V19" i="1"/>
  <c r="W19" i="1"/>
  <c r="X19" i="1"/>
  <c r="D22" i="1"/>
  <c r="E22" i="1"/>
  <c r="G22" i="1"/>
  <c r="H22" i="1" s="1"/>
  <c r="I22" i="1"/>
  <c r="J22" i="1" s="1"/>
  <c r="K22" i="1"/>
  <c r="L22" i="1" s="1"/>
  <c r="M22" i="1"/>
  <c r="N22" i="1" s="1"/>
  <c r="O22" i="1"/>
  <c r="P22" i="1" s="1"/>
  <c r="Q22" i="1"/>
  <c r="S22" i="1"/>
  <c r="T22" i="1" s="1"/>
  <c r="U22" i="1"/>
  <c r="V22" i="1" s="1"/>
  <c r="W22" i="1"/>
  <c r="X22" i="1" s="1"/>
  <c r="A24" i="1"/>
  <c r="R22" i="1" l="1"/>
</calcChain>
</file>

<file path=xl/sharedStrings.xml><?xml version="1.0" encoding="utf-8"?>
<sst xmlns="http://schemas.openxmlformats.org/spreadsheetml/2006/main" count="50" uniqueCount="26">
  <si>
    <t>Kolo</t>
  </si>
  <si>
    <t>Jatibaru</t>
  </si>
  <si>
    <t>Penanae</t>
  </si>
  <si>
    <t xml:space="preserve">                                                            </t>
  </si>
  <si>
    <t>Kumbe</t>
  </si>
  <si>
    <t>Rasanae Timur</t>
  </si>
  <si>
    <t>Mpunda</t>
  </si>
  <si>
    <t>Paruga</t>
  </si>
  <si>
    <t>JUMLAH (KAB/KOTA)</t>
  </si>
  <si>
    <t>%</t>
  </si>
  <si>
    <t>JUMLAH</t>
  </si>
  <si>
    <t>L+P</t>
  </si>
  <si>
    <t>P</t>
  </si>
  <si>
    <t>L</t>
  </si>
  <si>
    <t>L + P</t>
  </si>
  <si>
    <t>1 - 7 Hari</t>
  </si>
  <si>
    <t>&lt; 24 Jam</t>
  </si>
  <si>
    <t>BCG</t>
  </si>
  <si>
    <t>HB0</t>
  </si>
  <si>
    <t>BAYI DIIMUNISASI</t>
  </si>
  <si>
    <t>JUMLAH LAHIR HIDUP</t>
  </si>
  <si>
    <t>PUSKESMAS</t>
  </si>
  <si>
    <t>KECAMATAN</t>
  </si>
  <si>
    <t>NO</t>
  </si>
  <si>
    <t>CAKUPAN IMUNISASI HEPATITIS B0 (0 -7 HARI) DAN BCG PADA BAYI MENURUT JENIS KELAMIN, KECAMATAN, DAN PUSKESMAS</t>
  </si>
  <si>
    <t>TABEL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</si>
</sst>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"/>
    <numFmt numFmtId="166" formatCode="_(* #,##0.00_);_(* \(#,##0.00\);_(* &quot;-&quot;??_);_(@_)"/>
    <numFmt numFmtId="167" formatCode="_(* #,##0_);_(* \(#,##0\);_(* &quot;-&quot;_);_(@_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65" fontId="1" fillId="0" borderId="3" xfId="1" applyNumberFormat="1" applyFont="1" applyBorder="1" applyAlignment="1">
      <alignment horizontal="center" vertical="center"/>
    </xf>
    <xf numFmtId="3" fontId="1" fillId="0" borderId="4" xfId="2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3" fontId="1" fillId="0" borderId="3" xfId="2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165" fontId="1" fillId="0" borderId="4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left" vertical="center" indent="1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2"/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3">
          <cell r="A23" t="str">
            <v>Bidang P3PL Dinas Kesehatan Kota Bima 2020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FFFF00"/>
    <pageSetUpPr fitToPage="1"/>
  </sheetPr>
  <dimension ref="A1:IV29"/>
  <sheetViews>
    <sheetView tabSelected="1" zoomScale="68" zoomScaleNormal="68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2" width="21.140625" style="1" customWidth="1"/>
    <col min="3" max="3" width="20.7109375" style="1" customWidth="1"/>
    <col min="4" max="24" width="10.7109375" style="1" customWidth="1"/>
    <col min="25" max="16384" width="11.42578125" style="1"/>
  </cols>
  <sheetData>
    <row r="1" spans="1:256" x14ac:dyDescent="0.2">
      <c r="A1" s="56" t="s">
        <v>25</v>
      </c>
    </row>
    <row r="3" spans="1:256" s="49" customFormat="1" ht="16.5" x14ac:dyDescent="0.2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56" s="49" customFormat="1" ht="16.5" x14ac:dyDescent="0.2">
      <c r="A4" s="52"/>
      <c r="B4" s="52"/>
      <c r="C4" s="52"/>
      <c r="D4" s="52"/>
      <c r="E4" s="52"/>
      <c r="F4" s="52"/>
      <c r="K4" s="53" t="str">
        <f>'[1]1_BPS'!E5</f>
        <v>KOTA</v>
      </c>
      <c r="L4" s="51" t="str">
        <f>'[1]1_BPS'!F5</f>
        <v>BIMA</v>
      </c>
      <c r="N4" s="53"/>
      <c r="O4" s="51"/>
      <c r="P4" s="52"/>
      <c r="Q4" s="52"/>
      <c r="T4" s="51"/>
      <c r="U4" s="51"/>
      <c r="V4" s="51"/>
      <c r="W4" s="51"/>
      <c r="X4" s="50"/>
    </row>
    <row r="5" spans="1:256" s="49" customFormat="1" ht="16.5" x14ac:dyDescent="0.2">
      <c r="A5" s="52"/>
      <c r="B5" s="52"/>
      <c r="C5" s="52"/>
      <c r="D5" s="54"/>
      <c r="E5" s="54"/>
      <c r="F5" s="54"/>
      <c r="K5" s="53" t="str">
        <f>'[1]1_BPS'!E6</f>
        <v xml:space="preserve">TAHUN </v>
      </c>
      <c r="L5" s="51">
        <f>'[1]1_BPS'!F6</f>
        <v>2020</v>
      </c>
      <c r="N5" s="53"/>
      <c r="O5" s="51"/>
      <c r="P5" s="52"/>
      <c r="Q5" s="52"/>
      <c r="T5" s="51"/>
      <c r="U5" s="51"/>
      <c r="V5" s="51"/>
      <c r="W5" s="51"/>
      <c r="X5" s="50"/>
    </row>
    <row r="6" spans="1:256" ht="15.7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6" s="26" customFormat="1" ht="18" customHeight="1" x14ac:dyDescent="0.2">
      <c r="A7" s="48" t="s">
        <v>23</v>
      </c>
      <c r="B7" s="48" t="s">
        <v>22</v>
      </c>
      <c r="C7" s="48" t="s">
        <v>21</v>
      </c>
      <c r="D7" s="47" t="s">
        <v>20</v>
      </c>
      <c r="E7" s="47"/>
      <c r="F7" s="47"/>
      <c r="G7" s="46" t="s">
        <v>19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4"/>
    </row>
    <row r="8" spans="1:256" s="26" customFormat="1" ht="18" customHeight="1" x14ac:dyDescent="0.2">
      <c r="A8" s="37"/>
      <c r="B8" s="37"/>
      <c r="C8" s="37"/>
      <c r="D8" s="36"/>
      <c r="E8" s="36"/>
      <c r="F8" s="36"/>
      <c r="G8" s="33" t="s">
        <v>18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2"/>
      <c r="S8" s="43" t="s">
        <v>17</v>
      </c>
      <c r="T8" s="42"/>
      <c r="U8" s="42"/>
      <c r="V8" s="42"/>
      <c r="W8" s="42"/>
      <c r="X8" s="41"/>
    </row>
    <row r="9" spans="1:256" s="26" customFormat="1" ht="18" customHeight="1" x14ac:dyDescent="0.2">
      <c r="A9" s="37"/>
      <c r="B9" s="37"/>
      <c r="C9" s="37"/>
      <c r="D9" s="36"/>
      <c r="E9" s="36"/>
      <c r="F9" s="36"/>
      <c r="G9" s="33" t="s">
        <v>16</v>
      </c>
      <c r="H9" s="34"/>
      <c r="I9" s="34"/>
      <c r="J9" s="34"/>
      <c r="K9" s="34"/>
      <c r="L9" s="32"/>
      <c r="M9" s="33" t="s">
        <v>15</v>
      </c>
      <c r="N9" s="34"/>
      <c r="O9" s="34"/>
      <c r="P9" s="34"/>
      <c r="Q9" s="34"/>
      <c r="R9" s="32"/>
      <c r="S9" s="40"/>
      <c r="T9" s="39"/>
      <c r="U9" s="39"/>
      <c r="V9" s="39"/>
      <c r="W9" s="39"/>
      <c r="X9" s="38"/>
    </row>
    <row r="10" spans="1:256" s="26" customFormat="1" ht="18" customHeight="1" x14ac:dyDescent="0.2">
      <c r="A10" s="37"/>
      <c r="B10" s="37"/>
      <c r="C10" s="37"/>
      <c r="D10" s="36"/>
      <c r="E10" s="36"/>
      <c r="F10" s="36"/>
      <c r="G10" s="33" t="s">
        <v>13</v>
      </c>
      <c r="H10" s="34"/>
      <c r="I10" s="33" t="s">
        <v>12</v>
      </c>
      <c r="J10" s="34"/>
      <c r="K10" s="33" t="s">
        <v>14</v>
      </c>
      <c r="L10" s="34"/>
      <c r="M10" s="33" t="s">
        <v>13</v>
      </c>
      <c r="N10" s="34"/>
      <c r="O10" s="33" t="s">
        <v>12</v>
      </c>
      <c r="P10" s="34"/>
      <c r="Q10" s="33" t="s">
        <v>14</v>
      </c>
      <c r="R10" s="34"/>
      <c r="S10" s="33" t="s">
        <v>13</v>
      </c>
      <c r="T10" s="34"/>
      <c r="U10" s="35" t="s">
        <v>12</v>
      </c>
      <c r="V10" s="34"/>
      <c r="W10" s="33" t="s">
        <v>14</v>
      </c>
      <c r="X10" s="32"/>
    </row>
    <row r="11" spans="1:256" s="26" customFormat="1" ht="18" customHeight="1" x14ac:dyDescent="0.2">
      <c r="A11" s="31"/>
      <c r="B11" s="31"/>
      <c r="C11" s="31"/>
      <c r="D11" s="30" t="s">
        <v>13</v>
      </c>
      <c r="E11" s="30" t="s">
        <v>12</v>
      </c>
      <c r="F11" s="30" t="s">
        <v>11</v>
      </c>
      <c r="G11" s="28" t="s">
        <v>10</v>
      </c>
      <c r="H11" s="28" t="s">
        <v>9</v>
      </c>
      <c r="I11" s="28" t="s">
        <v>10</v>
      </c>
      <c r="J11" s="28" t="s">
        <v>9</v>
      </c>
      <c r="K11" s="28" t="s">
        <v>10</v>
      </c>
      <c r="L11" s="28" t="s">
        <v>9</v>
      </c>
      <c r="M11" s="28" t="s">
        <v>10</v>
      </c>
      <c r="N11" s="28" t="s">
        <v>9</v>
      </c>
      <c r="O11" s="28" t="s">
        <v>10</v>
      </c>
      <c r="P11" s="28" t="s">
        <v>9</v>
      </c>
      <c r="Q11" s="28" t="s">
        <v>10</v>
      </c>
      <c r="R11" s="28" t="s">
        <v>9</v>
      </c>
      <c r="S11" s="28" t="s">
        <v>10</v>
      </c>
      <c r="T11" s="28" t="s">
        <v>9</v>
      </c>
      <c r="U11" s="28" t="s">
        <v>10</v>
      </c>
      <c r="V11" s="29" t="s">
        <v>9</v>
      </c>
      <c r="W11" s="28" t="s">
        <v>10</v>
      </c>
      <c r="X11" s="28" t="s">
        <v>9</v>
      </c>
    </row>
    <row r="12" spans="1:256" ht="18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27">
        <v>11</v>
      </c>
      <c r="L12" s="27">
        <v>12</v>
      </c>
      <c r="M12" s="27">
        <v>13</v>
      </c>
      <c r="N12" s="27">
        <v>14</v>
      </c>
      <c r="O12" s="27">
        <v>15</v>
      </c>
      <c r="P12" s="27">
        <v>16</v>
      </c>
      <c r="Q12" s="27">
        <v>17</v>
      </c>
      <c r="R12" s="27">
        <v>18</v>
      </c>
      <c r="S12" s="27">
        <v>19</v>
      </c>
      <c r="T12" s="27">
        <v>20</v>
      </c>
      <c r="U12" s="27">
        <v>21</v>
      </c>
      <c r="V12" s="27">
        <v>22</v>
      </c>
      <c r="W12" s="27">
        <v>23</v>
      </c>
      <c r="X12" s="27">
        <v>24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20.100000000000001" customHeight="1" x14ac:dyDescent="0.2">
      <c r="A13" s="25">
        <f>'[1]9_IFK'!A9</f>
        <v>1</v>
      </c>
      <c r="B13" s="24" t="str">
        <f>'[1]9_IFK'!B9</f>
        <v>Rasanae Barat</v>
      </c>
      <c r="C13" s="24" t="str">
        <f>'[1]9_IFK'!C9</f>
        <v>Paruga</v>
      </c>
      <c r="D13" s="19">
        <v>331</v>
      </c>
      <c r="E13" s="19">
        <v>397</v>
      </c>
      <c r="F13" s="18">
        <f>SUM(D13:E13)</f>
        <v>728</v>
      </c>
      <c r="G13" s="15">
        <v>306</v>
      </c>
      <c r="H13" s="22">
        <f>G13/D13*100</f>
        <v>92.447129909365557</v>
      </c>
      <c r="I13" s="15">
        <v>337</v>
      </c>
      <c r="J13" s="22">
        <f>I13/E13*100</f>
        <v>84.886649874055422</v>
      </c>
      <c r="K13" s="15">
        <f>SUM(G13,I13)</f>
        <v>643</v>
      </c>
      <c r="L13" s="22">
        <f>K13/F13*100</f>
        <v>88.324175824175825</v>
      </c>
      <c r="M13" s="15">
        <v>0</v>
      </c>
      <c r="N13" s="22">
        <f>M13/D13*100</f>
        <v>0</v>
      </c>
      <c r="O13" s="15">
        <v>0</v>
      </c>
      <c r="P13" s="22">
        <f>O13/E13*100</f>
        <v>0</v>
      </c>
      <c r="Q13" s="15">
        <f>SUM(M13,O13)</f>
        <v>0</v>
      </c>
      <c r="R13" s="22">
        <f>Q13/F13*100</f>
        <v>0</v>
      </c>
      <c r="S13" s="15">
        <v>245</v>
      </c>
      <c r="T13" s="22">
        <f>S13/D13*100</f>
        <v>74.018126888217523</v>
      </c>
      <c r="U13" s="15">
        <v>232</v>
      </c>
      <c r="V13" s="23">
        <f>U13/E13*100</f>
        <v>58.438287153652389</v>
      </c>
      <c r="W13" s="15">
        <f>SUM(S13,U13)</f>
        <v>477</v>
      </c>
      <c r="X13" s="22">
        <f>W13/F13*100</f>
        <v>65.521978021978029</v>
      </c>
    </row>
    <row r="14" spans="1:256" ht="20.100000000000001" customHeight="1" x14ac:dyDescent="0.2">
      <c r="A14" s="25">
        <f>'[1]9_IFK'!A10</f>
        <v>2</v>
      </c>
      <c r="B14" s="24" t="str">
        <f>'[1]9_IFK'!B10</f>
        <v>Mpunda</v>
      </c>
      <c r="C14" s="24" t="str">
        <f>'[1]9_IFK'!C10</f>
        <v>Mpunda</v>
      </c>
      <c r="D14" s="19">
        <v>345</v>
      </c>
      <c r="E14" s="19">
        <v>415</v>
      </c>
      <c r="F14" s="18">
        <f>SUM(D14:E14)</f>
        <v>760</v>
      </c>
      <c r="G14" s="15">
        <v>295</v>
      </c>
      <c r="H14" s="22">
        <f>G14/D14*100</f>
        <v>85.507246376811594</v>
      </c>
      <c r="I14" s="15">
        <v>247</v>
      </c>
      <c r="J14" s="22">
        <f>I14/E14*100</f>
        <v>59.518072289156635</v>
      </c>
      <c r="K14" s="15">
        <f>SUM(G14,I14)</f>
        <v>542</v>
      </c>
      <c r="L14" s="22">
        <f>K14/F14*100</f>
        <v>71.315789473684205</v>
      </c>
      <c r="M14" s="15">
        <v>0</v>
      </c>
      <c r="N14" s="22">
        <f>M14/D14*100</f>
        <v>0</v>
      </c>
      <c r="O14" s="15">
        <v>0</v>
      </c>
      <c r="P14" s="22">
        <f>O14/E14*100</f>
        <v>0</v>
      </c>
      <c r="Q14" s="15">
        <f>SUM(M14,O14)</f>
        <v>0</v>
      </c>
      <c r="R14" s="22">
        <f>Q14/F14*100</f>
        <v>0</v>
      </c>
      <c r="S14" s="15">
        <v>347</v>
      </c>
      <c r="T14" s="22">
        <f>S14/D14*100</f>
        <v>100.57971014492753</v>
      </c>
      <c r="U14" s="15">
        <v>291</v>
      </c>
      <c r="V14" s="23">
        <f>U14/E14*100</f>
        <v>70.120481927710841</v>
      </c>
      <c r="W14" s="15">
        <f>SUM(S14,U14)</f>
        <v>638</v>
      </c>
      <c r="X14" s="22">
        <f>W14/F14*100</f>
        <v>83.94736842105263</v>
      </c>
    </row>
    <row r="15" spans="1:256" ht="20.100000000000001" customHeight="1" x14ac:dyDescent="0.2">
      <c r="A15" s="25">
        <f>'[1]9_IFK'!A11</f>
        <v>3</v>
      </c>
      <c r="B15" s="24" t="str">
        <f>'[1]9_IFK'!B11</f>
        <v>Rasanae Timur</v>
      </c>
      <c r="C15" s="24" t="str">
        <f>'[1]9_IFK'!C11</f>
        <v>Rasanae Timur</v>
      </c>
      <c r="D15" s="19">
        <v>101</v>
      </c>
      <c r="E15" s="19">
        <v>122</v>
      </c>
      <c r="F15" s="18">
        <f>SUM(D15:E15)</f>
        <v>223</v>
      </c>
      <c r="G15" s="15">
        <v>120</v>
      </c>
      <c r="H15" s="22">
        <f>G15/D15*100</f>
        <v>118.8118811881188</v>
      </c>
      <c r="I15" s="15">
        <v>122</v>
      </c>
      <c r="J15" s="22">
        <f>I15/E15*100</f>
        <v>100</v>
      </c>
      <c r="K15" s="15">
        <f>SUM(G15,I15)</f>
        <v>242</v>
      </c>
      <c r="L15" s="22">
        <f>K15/F15*100</f>
        <v>108.5201793721973</v>
      </c>
      <c r="M15" s="15">
        <v>0</v>
      </c>
      <c r="N15" s="22">
        <f>M15/D15*100</f>
        <v>0</v>
      </c>
      <c r="O15" s="15">
        <v>0</v>
      </c>
      <c r="P15" s="22">
        <f>O15/E15*100</f>
        <v>0</v>
      </c>
      <c r="Q15" s="15">
        <f>SUM(M15,O15)</f>
        <v>0</v>
      </c>
      <c r="R15" s="22">
        <f>Q15/F15*100</f>
        <v>0</v>
      </c>
      <c r="S15" s="15">
        <v>103</v>
      </c>
      <c r="T15" s="22">
        <f>S15/D15*100</f>
        <v>101.98019801980197</v>
      </c>
      <c r="U15" s="15">
        <v>124</v>
      </c>
      <c r="V15" s="23">
        <f>U15/E15*100</f>
        <v>101.63934426229508</v>
      </c>
      <c r="W15" s="15">
        <f>SUM(S15,U15)</f>
        <v>227</v>
      </c>
      <c r="X15" s="22">
        <f>W15/F15*100</f>
        <v>101.79372197309418</v>
      </c>
    </row>
    <row r="16" spans="1:256" ht="20.100000000000001" customHeight="1" x14ac:dyDescent="0.2">
      <c r="A16" s="25"/>
      <c r="B16" s="24"/>
      <c r="C16" s="24" t="str">
        <f>'[1]9_IFK'!C12</f>
        <v>Kumbe</v>
      </c>
      <c r="D16" s="19">
        <v>71</v>
      </c>
      <c r="E16" s="19">
        <v>85</v>
      </c>
      <c r="F16" s="18">
        <f>SUM(D16:E16)</f>
        <v>156</v>
      </c>
      <c r="G16" s="15">
        <v>70</v>
      </c>
      <c r="H16" s="22">
        <f>G16/D16*100</f>
        <v>98.591549295774655</v>
      </c>
      <c r="I16" s="15">
        <v>74</v>
      </c>
      <c r="J16" s="22">
        <f>I16/E16*100</f>
        <v>87.058823529411768</v>
      </c>
      <c r="K16" s="15">
        <f>SUM(G16,I16)</f>
        <v>144</v>
      </c>
      <c r="L16" s="22">
        <f>K16/F16*100</f>
        <v>92.307692307692307</v>
      </c>
      <c r="M16" s="15">
        <v>0</v>
      </c>
      <c r="N16" s="22">
        <f>M16/D16*100</f>
        <v>0</v>
      </c>
      <c r="O16" s="15">
        <v>0</v>
      </c>
      <c r="P16" s="22">
        <f>O16/E16*100</f>
        <v>0</v>
      </c>
      <c r="Q16" s="15">
        <f>SUM(M16,O16)</f>
        <v>0</v>
      </c>
      <c r="R16" s="22">
        <f>Q16/F16*100</f>
        <v>0</v>
      </c>
      <c r="S16" s="15">
        <v>75</v>
      </c>
      <c r="T16" s="22">
        <f>S16/D16*100</f>
        <v>105.63380281690141</v>
      </c>
      <c r="U16" s="15">
        <v>67</v>
      </c>
      <c r="V16" s="23">
        <f>U16/E16*100</f>
        <v>78.82352941176471</v>
      </c>
      <c r="W16" s="15">
        <f>SUM(S16,U16)</f>
        <v>142</v>
      </c>
      <c r="X16" s="22">
        <f>W16/F16*100</f>
        <v>91.025641025641022</v>
      </c>
    </row>
    <row r="17" spans="1:27" ht="20.100000000000001" customHeight="1" x14ac:dyDescent="0.2">
      <c r="A17" s="25">
        <v>4</v>
      </c>
      <c r="B17" s="24" t="str">
        <f>'[1]9_IFK'!B13</f>
        <v>Raba</v>
      </c>
      <c r="C17" s="24" t="str">
        <f>'[1]9_IFK'!C13</f>
        <v>Penanae</v>
      </c>
      <c r="D17" s="19">
        <v>370</v>
      </c>
      <c r="E17" s="19">
        <v>445</v>
      </c>
      <c r="F17" s="18">
        <f>SUM(D17:E17)</f>
        <v>815</v>
      </c>
      <c r="G17" s="15">
        <v>443</v>
      </c>
      <c r="H17" s="22">
        <f>G17/D17*100</f>
        <v>119.72972972972973</v>
      </c>
      <c r="I17" s="15">
        <v>426</v>
      </c>
      <c r="J17" s="22">
        <f>I17/E17*100</f>
        <v>95.730337078651687</v>
      </c>
      <c r="K17" s="15">
        <f>SUM(G17,I17)</f>
        <v>869</v>
      </c>
      <c r="L17" s="22">
        <f>K17/F17*100</f>
        <v>106.62576687116565</v>
      </c>
      <c r="M17" s="15">
        <v>0</v>
      </c>
      <c r="N17" s="22">
        <f>M17/D17*100</f>
        <v>0</v>
      </c>
      <c r="O17" s="15">
        <v>0</v>
      </c>
      <c r="P17" s="22">
        <f>O17/E17*100</f>
        <v>0</v>
      </c>
      <c r="Q17" s="15">
        <f>SUM(M17,O17)</f>
        <v>0</v>
      </c>
      <c r="R17" s="22">
        <f>Q17/F17*100</f>
        <v>0</v>
      </c>
      <c r="S17" s="15">
        <v>429</v>
      </c>
      <c r="T17" s="22">
        <f>S17/D17*100</f>
        <v>115.94594594594594</v>
      </c>
      <c r="U17" s="15">
        <v>445</v>
      </c>
      <c r="V17" s="23">
        <f>U17/E17*100</f>
        <v>100</v>
      </c>
      <c r="W17" s="15">
        <f>SUM(S17,U17)</f>
        <v>874</v>
      </c>
      <c r="X17" s="22">
        <f>W17/F17*100</f>
        <v>107.23926380368098</v>
      </c>
    </row>
    <row r="18" spans="1:27" ht="20.100000000000001" customHeight="1" x14ac:dyDescent="0.2">
      <c r="A18" s="25">
        <v>5</v>
      </c>
      <c r="B18" s="24" t="str">
        <f>'[1]9_IFK'!B14</f>
        <v>Asakota</v>
      </c>
      <c r="C18" s="24" t="str">
        <f>'[1]9_IFK'!C14</f>
        <v>Jatibaru</v>
      </c>
      <c r="D18" s="19">
        <v>248</v>
      </c>
      <c r="E18" s="19">
        <v>298</v>
      </c>
      <c r="F18" s="18">
        <f>SUM(D18:E18)</f>
        <v>546</v>
      </c>
      <c r="G18" s="15">
        <v>271</v>
      </c>
      <c r="H18" s="22">
        <f>G18/D18*100</f>
        <v>109.2741935483871</v>
      </c>
      <c r="I18" s="15">
        <v>261</v>
      </c>
      <c r="J18" s="22">
        <f>I18/E18*100</f>
        <v>87.583892617449663</v>
      </c>
      <c r="K18" s="15">
        <f>SUM(G18,I18)</f>
        <v>532</v>
      </c>
      <c r="L18" s="22">
        <f>K18/F18*100</f>
        <v>97.435897435897431</v>
      </c>
      <c r="M18" s="15">
        <v>0</v>
      </c>
      <c r="N18" s="22">
        <f>M18/D18*100</f>
        <v>0</v>
      </c>
      <c r="O18" s="15">
        <v>0</v>
      </c>
      <c r="P18" s="22">
        <f>O18/E18*100</f>
        <v>0</v>
      </c>
      <c r="Q18" s="15">
        <f>SUM(M18,O18)</f>
        <v>0</v>
      </c>
      <c r="R18" s="22">
        <f>Q18/F18*100</f>
        <v>0</v>
      </c>
      <c r="S18" s="15">
        <v>224</v>
      </c>
      <c r="T18" s="22">
        <f>S18/D18*100</f>
        <v>90.322580645161281</v>
      </c>
      <c r="U18" s="15">
        <v>216</v>
      </c>
      <c r="V18" s="23">
        <f>U18/E18*100</f>
        <v>72.483221476510067</v>
      </c>
      <c r="W18" s="15">
        <f>SUM(S18,U18)</f>
        <v>440</v>
      </c>
      <c r="X18" s="22">
        <f>W18/F18*100</f>
        <v>80.586080586080584</v>
      </c>
    </row>
    <row r="19" spans="1:27" ht="20.100000000000001" customHeight="1" x14ac:dyDescent="0.2">
      <c r="A19" s="20"/>
      <c r="B19" s="24"/>
      <c r="C19" s="24" t="str">
        <f>'[1]9_IFK'!C15</f>
        <v>Kolo</v>
      </c>
      <c r="D19" s="19">
        <v>48</v>
      </c>
      <c r="E19" s="19">
        <v>58</v>
      </c>
      <c r="F19" s="18">
        <f>SUM(D19:E19)</f>
        <v>106</v>
      </c>
      <c r="G19" s="15">
        <v>59</v>
      </c>
      <c r="H19" s="22">
        <f>G19/D19*100</f>
        <v>122.91666666666667</v>
      </c>
      <c r="I19" s="15">
        <v>61</v>
      </c>
      <c r="J19" s="22">
        <f>I19/E19*100</f>
        <v>105.17241379310344</v>
      </c>
      <c r="K19" s="15">
        <f>SUM(G19,I19)</f>
        <v>120</v>
      </c>
      <c r="L19" s="22">
        <f>K19/F19*100</f>
        <v>113.20754716981132</v>
      </c>
      <c r="M19" s="15">
        <v>0</v>
      </c>
      <c r="N19" s="22">
        <f>M19/D19*100</f>
        <v>0</v>
      </c>
      <c r="O19" s="15">
        <v>0</v>
      </c>
      <c r="P19" s="22">
        <f>O19/E19*100</f>
        <v>0</v>
      </c>
      <c r="Q19" s="15">
        <f>SUM(M19,O19)</f>
        <v>0</v>
      </c>
      <c r="R19" s="22">
        <f>Q19/F19*100</f>
        <v>0</v>
      </c>
      <c r="S19" s="15">
        <v>53</v>
      </c>
      <c r="T19" s="22">
        <f>S19/D19*100</f>
        <v>110.41666666666667</v>
      </c>
      <c r="U19" s="15">
        <v>53</v>
      </c>
      <c r="V19" s="23">
        <f>U19/E19*100</f>
        <v>91.379310344827587</v>
      </c>
      <c r="W19" s="15">
        <f>SUM(S19,U19)</f>
        <v>106</v>
      </c>
      <c r="X19" s="22">
        <f>W19/F19*100</f>
        <v>100</v>
      </c>
    </row>
    <row r="20" spans="1:27" ht="20.100000000000001" customHeight="1" x14ac:dyDescent="0.2">
      <c r="A20" s="21"/>
      <c r="B20" s="20"/>
      <c r="C20" s="20"/>
      <c r="D20" s="19"/>
      <c r="E20" s="19"/>
      <c r="F20" s="18"/>
      <c r="G20" s="15"/>
      <c r="H20" s="22"/>
      <c r="I20" s="15"/>
      <c r="J20" s="22"/>
      <c r="K20" s="15"/>
      <c r="L20" s="22"/>
      <c r="M20" s="15"/>
      <c r="N20" s="22"/>
      <c r="O20" s="15"/>
      <c r="P20" s="22"/>
      <c r="Q20" s="15"/>
      <c r="R20" s="22"/>
      <c r="S20" s="15"/>
      <c r="T20" s="22"/>
      <c r="U20" s="15"/>
      <c r="V20" s="23"/>
      <c r="W20" s="15"/>
      <c r="X20" s="22"/>
    </row>
    <row r="21" spans="1:27" ht="20.100000000000001" customHeight="1" x14ac:dyDescent="0.2">
      <c r="A21" s="21"/>
      <c r="B21" s="20"/>
      <c r="C21" s="20"/>
      <c r="D21" s="19"/>
      <c r="E21" s="19"/>
      <c r="F21" s="18"/>
      <c r="G21" s="15"/>
      <c r="H21" s="14"/>
      <c r="I21" s="17"/>
      <c r="J21" s="14"/>
      <c r="K21" s="15"/>
      <c r="L21" s="14"/>
      <c r="M21" s="15"/>
      <c r="N21" s="14"/>
      <c r="O21" s="17"/>
      <c r="P21" s="14"/>
      <c r="Q21" s="15"/>
      <c r="R21" s="14"/>
      <c r="S21" s="15"/>
      <c r="T21" s="14"/>
      <c r="U21" s="17"/>
      <c r="V21" s="16"/>
      <c r="W21" s="15"/>
      <c r="X21" s="14"/>
    </row>
    <row r="22" spans="1:27" ht="27" customHeight="1" thickBot="1" x14ac:dyDescent="0.25">
      <c r="A22" s="13" t="s">
        <v>8</v>
      </c>
      <c r="B22" s="12"/>
      <c r="C22" s="12"/>
      <c r="D22" s="11">
        <f>SUM(D13:D21)</f>
        <v>1514</v>
      </c>
      <c r="E22" s="11">
        <f>SUM(E13:E21)</f>
        <v>1820</v>
      </c>
      <c r="F22" s="10">
        <f>SUM(F13:F21)</f>
        <v>3334</v>
      </c>
      <c r="G22" s="8">
        <f>SUM(G13:G21)</f>
        <v>1564</v>
      </c>
      <c r="H22" s="7">
        <f>G22/D22*100</f>
        <v>103.30250990752971</v>
      </c>
      <c r="I22" s="8">
        <f>SUM(I13:I21)</f>
        <v>1528</v>
      </c>
      <c r="J22" s="7">
        <f>I22/E22*100</f>
        <v>83.956043956043956</v>
      </c>
      <c r="K22" s="8">
        <f>SUM(K13:K21)</f>
        <v>3092</v>
      </c>
      <c r="L22" s="7">
        <f>K22/F22*100</f>
        <v>92.741451709658079</v>
      </c>
      <c r="M22" s="8">
        <f>SUM(M13:M21)</f>
        <v>0</v>
      </c>
      <c r="N22" s="7">
        <f>M22/J22*100</f>
        <v>0</v>
      </c>
      <c r="O22" s="8">
        <f>SUM(O13:O21)</f>
        <v>0</v>
      </c>
      <c r="P22" s="7">
        <f>O22/K22*100</f>
        <v>0</v>
      </c>
      <c r="Q22" s="8">
        <f>SUM(Q13:Q21)</f>
        <v>0</v>
      </c>
      <c r="R22" s="7">
        <f>Q22/L22*100</f>
        <v>0</v>
      </c>
      <c r="S22" s="8">
        <f>SUM(S13:S21)</f>
        <v>1476</v>
      </c>
      <c r="T22" s="7">
        <f>S22/D22*100</f>
        <v>97.490092470277418</v>
      </c>
      <c r="U22" s="8">
        <f>SUM(U13:U21)</f>
        <v>1428</v>
      </c>
      <c r="V22" s="9">
        <f>U22/E22*100</f>
        <v>78.461538461538467</v>
      </c>
      <c r="W22" s="8">
        <f>SUM(W13:W21)</f>
        <v>2904</v>
      </c>
      <c r="X22" s="7">
        <f>W22/F22*100</f>
        <v>87.102579484103188</v>
      </c>
    </row>
    <row r="23" spans="1:27" x14ac:dyDescent="0.2">
      <c r="A23" s="6"/>
      <c r="B23" s="6"/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3"/>
      <c r="X23" s="3"/>
      <c r="Z23" s="1" t="s">
        <v>7</v>
      </c>
      <c r="AA23" s="2">
        <v>65.521978021978029</v>
      </c>
    </row>
    <row r="24" spans="1:27" x14ac:dyDescent="0.2">
      <c r="A24" s="4" t="str">
        <f>'[1]37_IMUN'!A23</f>
        <v>Bidang P3PL Dinas Kesehatan Kota Bima 2020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Z24" s="1" t="s">
        <v>6</v>
      </c>
      <c r="AA24" s="2">
        <v>83.94736842105263</v>
      </c>
    </row>
    <row r="25" spans="1:27" x14ac:dyDescent="0.2">
      <c r="Z25" s="1" t="s">
        <v>5</v>
      </c>
      <c r="AA25" s="2">
        <v>101.79372197309418</v>
      </c>
    </row>
    <row r="26" spans="1:27" x14ac:dyDescent="0.2">
      <c r="Z26" s="1" t="s">
        <v>4</v>
      </c>
      <c r="AA26" s="2">
        <v>91.025641025641022</v>
      </c>
    </row>
    <row r="27" spans="1:27" x14ac:dyDescent="0.2">
      <c r="I27" s="1" t="s">
        <v>3</v>
      </c>
      <c r="Z27" s="1" t="s">
        <v>2</v>
      </c>
      <c r="AA27" s="2">
        <v>107.23926380368098</v>
      </c>
    </row>
    <row r="28" spans="1:27" x14ac:dyDescent="0.2">
      <c r="Z28" s="1" t="s">
        <v>1</v>
      </c>
      <c r="AA28" s="2">
        <v>80.586080586080584</v>
      </c>
    </row>
    <row r="29" spans="1:27" x14ac:dyDescent="0.2">
      <c r="Z29" s="1" t="s">
        <v>0</v>
      </c>
      <c r="AA29" s="2">
        <v>100</v>
      </c>
    </row>
  </sheetData>
  <mergeCells count="18">
    <mergeCell ref="U10:V10"/>
    <mergeCell ref="W10:X10"/>
    <mergeCell ref="I10:J10"/>
    <mergeCell ref="K10:L10"/>
    <mergeCell ref="M10:N10"/>
    <mergeCell ref="O10:P10"/>
    <mergeCell ref="Q10:R10"/>
    <mergeCell ref="S10:T10"/>
    <mergeCell ref="A7:A11"/>
    <mergeCell ref="B7:B11"/>
    <mergeCell ref="C7:C11"/>
    <mergeCell ref="D7:F10"/>
    <mergeCell ref="G7:X7"/>
    <mergeCell ref="G8:R8"/>
    <mergeCell ref="S8:X9"/>
    <mergeCell ref="G9:L9"/>
    <mergeCell ref="M9:R9"/>
    <mergeCell ref="G10:H10"/>
  </mergeCells>
  <printOptions horizontalCentered="1"/>
  <pageMargins left="0.81" right="0.8" top="1.1499999999999999" bottom="0.9" header="0" footer="0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38_IMUN</vt:lpstr>
      <vt:lpstr>'38_IMUN'!Print_Area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2021-11-20T04:44:08Z</dcterms:created>
  <dcterms:modified xsi:type="dcterms:W3CDTF">2021-11-20T04:44:21Z</dcterms:modified>
</cp:coreProperties>
</file>