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LL DOKUMEN\CONTOH LAPORAN AKTUALISASI\data kesehatan\New folder\"/>
    </mc:Choice>
  </mc:AlternateContent>
  <bookViews>
    <workbookView xWindow="0" yWindow="0" windowWidth="20490" windowHeight="7755"/>
  </bookViews>
  <sheets>
    <sheet name="40_IMUN" sheetId="1" r:id="rId1"/>
  </sheets>
  <externalReferences>
    <externalReference r:id="rId2"/>
  </externalReferences>
  <definedNames>
    <definedName name="_xlnm.Print_Area" localSheetId="0">'40_IMUN'!$A$1:$R$24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I5" i="1"/>
  <c r="H6" i="1"/>
  <c r="I6" i="1"/>
  <c r="A13" i="1"/>
  <c r="B13" i="1"/>
  <c r="C13" i="1"/>
  <c r="F13" i="1"/>
  <c r="F22" i="1" s="1"/>
  <c r="H13" i="1"/>
  <c r="J13" i="1"/>
  <c r="K13" i="1"/>
  <c r="L13" i="1"/>
  <c r="N13" i="1"/>
  <c r="P13" i="1"/>
  <c r="Q13" i="1"/>
  <c r="R13" i="1"/>
  <c r="A14" i="1"/>
  <c r="B14" i="1"/>
  <c r="C14" i="1"/>
  <c r="F14" i="1"/>
  <c r="H14" i="1"/>
  <c r="J14" i="1"/>
  <c r="K14" i="1"/>
  <c r="L14" i="1"/>
  <c r="N14" i="1"/>
  <c r="P14" i="1"/>
  <c r="Q14" i="1"/>
  <c r="R14" i="1"/>
  <c r="A15" i="1"/>
  <c r="B15" i="1"/>
  <c r="C15" i="1"/>
  <c r="F15" i="1"/>
  <c r="H15" i="1"/>
  <c r="J15" i="1"/>
  <c r="K15" i="1"/>
  <c r="L15" i="1"/>
  <c r="N15" i="1"/>
  <c r="P15" i="1"/>
  <c r="Q15" i="1"/>
  <c r="R15" i="1"/>
  <c r="C16" i="1"/>
  <c r="F16" i="1"/>
  <c r="H16" i="1"/>
  <c r="J16" i="1"/>
  <c r="K16" i="1"/>
  <c r="L16" i="1"/>
  <c r="N16" i="1"/>
  <c r="P16" i="1"/>
  <c r="Q16" i="1"/>
  <c r="R16" i="1"/>
  <c r="B17" i="1"/>
  <c r="C17" i="1"/>
  <c r="F17" i="1"/>
  <c r="H17" i="1"/>
  <c r="J17" i="1"/>
  <c r="K17" i="1"/>
  <c r="L17" i="1" s="1"/>
  <c r="N17" i="1"/>
  <c r="P17" i="1"/>
  <c r="Q17" i="1"/>
  <c r="R17" i="1" s="1"/>
  <c r="B18" i="1"/>
  <c r="C18" i="1"/>
  <c r="F18" i="1"/>
  <c r="H18" i="1"/>
  <c r="J18" i="1"/>
  <c r="K18" i="1"/>
  <c r="L18" i="1"/>
  <c r="N18" i="1"/>
  <c r="P18" i="1"/>
  <c r="Q18" i="1"/>
  <c r="R18" i="1"/>
  <c r="C19" i="1"/>
  <c r="F19" i="1"/>
  <c r="H19" i="1"/>
  <c r="J19" i="1"/>
  <c r="K19" i="1"/>
  <c r="L19" i="1"/>
  <c r="N19" i="1"/>
  <c r="P19" i="1"/>
  <c r="Q19" i="1"/>
  <c r="R19" i="1"/>
  <c r="D22" i="1"/>
  <c r="E22" i="1"/>
  <c r="G22" i="1"/>
  <c r="H22" i="1" s="1"/>
  <c r="I22" i="1"/>
  <c r="J22" i="1" s="1"/>
  <c r="K22" i="1"/>
  <c r="M22" i="1"/>
  <c r="N22" i="1" s="1"/>
  <c r="O22" i="1"/>
  <c r="P22" i="1" s="1"/>
  <c r="Q22" i="1"/>
  <c r="R22" i="1" s="1"/>
  <c r="A24" i="1"/>
  <c r="L22" i="1" l="1"/>
</calcChain>
</file>

<file path=xl/sharedStrings.xml><?xml version="1.0" encoding="utf-8"?>
<sst xmlns="http://schemas.openxmlformats.org/spreadsheetml/2006/main" count="33" uniqueCount="18">
  <si>
    <t xml:space="preserve"> </t>
  </si>
  <si>
    <t>JUMLAH (KAB/KOTA)</t>
  </si>
  <si>
    <t>%</t>
  </si>
  <si>
    <t>JUMLAH</t>
  </si>
  <si>
    <t>L+P</t>
  </si>
  <si>
    <t>P</t>
  </si>
  <si>
    <t>L</t>
  </si>
  <si>
    <t>L + P</t>
  </si>
  <si>
    <t>CAMPAK/MR2</t>
  </si>
  <si>
    <t>DPT-HB-Hib4</t>
  </si>
  <si>
    <t>BADUTA DIIMUNISASI</t>
  </si>
  <si>
    <t>JUMLAH BADUTA</t>
  </si>
  <si>
    <t>PUSKESMAS</t>
  </si>
  <si>
    <t>KECAMATAN</t>
  </si>
  <si>
    <t>NO</t>
  </si>
  <si>
    <t>MENURUT JENIS KELAMIN, KECAMATAN, DAN PUSKESMAS</t>
  </si>
  <si>
    <t>CAKUPAN IMUNISASI LANJUTAN DPT-HB-Hib 4 DAN CAMPAK/MR2 PADA ANAK USIA DIBAWAH DUA TAHUN (BADUTA)</t>
  </si>
  <si>
    <t>TABEL 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</si>
</sst>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"/>
    <numFmt numFmtId="166" formatCode="_(* #,##0_);_(* \(#,##0\);_(* &quot;-&quot;_);_(@_)"/>
  </numFmts>
  <fonts count="8" x14ac:knownFonts="1">
    <font>
      <sz val="10"/>
      <name val="Arial"/>
    </font>
    <font>
      <sz val="12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/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37" fontId="4" fillId="0" borderId="1" xfId="2" applyNumberFormat="1" applyFont="1" applyFill="1" applyBorder="1" applyAlignment="1">
      <alignment horizontal="center" vertical="center"/>
    </xf>
    <xf numFmtId="165" fontId="4" fillId="0" borderId="2" xfId="1" applyNumberFormat="1" applyFont="1" applyFill="1" applyBorder="1" applyAlignment="1">
      <alignment horizontal="center" vertical="center"/>
    </xf>
    <xf numFmtId="37" fontId="4" fillId="0" borderId="1" xfId="2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5" fontId="1" fillId="0" borderId="3" xfId="1" applyNumberFormat="1" applyFont="1" applyFill="1" applyBorder="1" applyAlignment="1">
      <alignment horizontal="center" vertical="center"/>
    </xf>
    <xf numFmtId="37" fontId="1" fillId="0" borderId="4" xfId="2" applyNumberFormat="1" applyFont="1" applyFill="1" applyBorder="1" applyAlignment="1">
      <alignment horizontal="center" vertical="center"/>
    </xf>
    <xf numFmtId="165" fontId="1" fillId="0" borderId="5" xfId="1" applyNumberFormat="1" applyFont="1" applyFill="1" applyBorder="1" applyAlignment="1">
      <alignment horizontal="center" vertical="center"/>
    </xf>
    <xf numFmtId="37" fontId="1" fillId="0" borderId="3" xfId="2" applyNumberFormat="1" applyFont="1" applyFill="1" applyBorder="1" applyAlignment="1">
      <alignment horizontal="center" vertical="center"/>
    </xf>
    <xf numFmtId="37" fontId="1" fillId="0" borderId="3" xfId="2" applyNumberFormat="1" applyFont="1" applyBorder="1" applyAlignment="1">
      <alignment horizontal="center" vertical="center"/>
    </xf>
    <xf numFmtId="165" fontId="1" fillId="0" borderId="3" xfId="1" applyNumberFormat="1" applyFont="1" applyBorder="1" applyAlignment="1">
      <alignment horizontal="center" vertical="center"/>
    </xf>
    <xf numFmtId="37" fontId="1" fillId="0" borderId="4" xfId="2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165" fontId="1" fillId="0" borderId="4" xfId="1" applyNumberFormat="1" applyFont="1" applyFill="1" applyBorder="1" applyAlignment="1">
      <alignment horizontal="center" vertical="center"/>
    </xf>
    <xf numFmtId="165" fontId="1" fillId="0" borderId="6" xfId="1" applyNumberFormat="1" applyFont="1" applyFill="1" applyBorder="1" applyAlignment="1">
      <alignment horizontal="center" vertical="center"/>
    </xf>
    <xf numFmtId="165" fontId="1" fillId="0" borderId="4" xfId="1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9" xfId="0" applyFont="1" applyFill="1" applyBorder="1" applyAlignment="1">
      <alignment horizontal="centerContinuous" vertical="center"/>
    </xf>
    <xf numFmtId="0" fontId="1" fillId="0" borderId="11" xfId="0" applyFont="1" applyFill="1" applyBorder="1" applyAlignment="1">
      <alignment horizontal="centerContinuous" vertical="center"/>
    </xf>
    <xf numFmtId="0" fontId="1" fillId="0" borderId="12" xfId="0" applyFont="1" applyFill="1" applyBorder="1" applyAlignment="1">
      <alignment horizontal="centerContinuous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1" fillId="0" borderId="0" xfId="0" quotePrefix="1" applyFont="1" applyAlignment="1">
      <alignment horizontal="left" vertical="center"/>
    </xf>
  </cellXfs>
  <cellStyles count="3">
    <cellStyle name="Comma [0] 2 2" xfId="2"/>
    <cellStyle name="Comma 10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%20DOKUMEN/CONTOH%20LAPORAN%20AKTUALISASI/data%20kesehatan/TABEL%202020%20KIRIM%20AFZ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1_GIZI"/>
      <sheetName val="42_KESGA"/>
      <sheetName val="43_GIZI"/>
      <sheetName val="44_GIZI"/>
      <sheetName val="45_PROMKES"/>
      <sheetName val="46_YANKE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2_KESLING"/>
      <sheetName val="73_KESLING"/>
      <sheetName val="74_KESLING"/>
      <sheetName val="75_KESLING"/>
      <sheetName val="76_KESLING"/>
    </sheetNames>
    <sheetDataSet>
      <sheetData sheetId="0"/>
      <sheetData sheetId="1">
        <row r="5">
          <cell r="E5" t="str">
            <v>KOTA</v>
          </cell>
          <cell r="F5" t="str">
            <v>BIMA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>Rasanae Barat</v>
          </cell>
          <cell r="C9" t="str">
            <v>Paruga</v>
          </cell>
        </row>
        <row r="10">
          <cell r="A10">
            <v>2</v>
          </cell>
          <cell r="B10" t="str">
            <v>Mpunda</v>
          </cell>
          <cell r="C10" t="str">
            <v>Mpunda</v>
          </cell>
        </row>
        <row r="11">
          <cell r="A11">
            <v>3</v>
          </cell>
          <cell r="B11" t="str">
            <v>Rasanae Timur</v>
          </cell>
          <cell r="C11" t="str">
            <v>Rasanae Timur</v>
          </cell>
        </row>
        <row r="12">
          <cell r="C12" t="str">
            <v>Kumbe</v>
          </cell>
        </row>
        <row r="13">
          <cell r="B13" t="str">
            <v>Raba</v>
          </cell>
          <cell r="C13" t="str">
            <v>Penanae</v>
          </cell>
        </row>
        <row r="14">
          <cell r="B14" t="str">
            <v>Asakota</v>
          </cell>
          <cell r="C14" t="str">
            <v>Jatibaru</v>
          </cell>
        </row>
        <row r="15">
          <cell r="C15" t="str">
            <v>Kolo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V26"/>
  <sheetViews>
    <sheetView tabSelected="1" zoomScale="75" zoomScaleNormal="75" workbookViewId="0">
      <selection activeCell="A3" sqref="A3"/>
    </sheetView>
  </sheetViews>
  <sheetFormatPr defaultColWidth="9.42578125" defaultRowHeight="15" x14ac:dyDescent="0.2"/>
  <cols>
    <col min="1" max="1" width="5.7109375" style="1" customWidth="1"/>
    <col min="2" max="3" width="21.7109375" style="1" customWidth="1"/>
    <col min="4" max="6" width="8.42578125" style="1" customWidth="1"/>
    <col min="7" max="13" width="9.42578125" style="1" customWidth="1"/>
    <col min="14" max="18" width="9.42578125" style="2" customWidth="1"/>
    <col min="19" max="244" width="9.140625" style="1" customWidth="1"/>
    <col min="245" max="245" width="5.7109375" style="1" customWidth="1"/>
    <col min="246" max="247" width="21.7109375" style="1" customWidth="1"/>
    <col min="248" max="250" width="8.42578125" style="1" customWidth="1"/>
    <col min="251" max="16384" width="9.42578125" style="1"/>
  </cols>
  <sheetData>
    <row r="1" spans="1:256" x14ac:dyDescent="0.2">
      <c r="A1" s="56" t="s">
        <v>17</v>
      </c>
    </row>
    <row r="3" spans="1:256" s="47" customFormat="1" ht="16.5" x14ac:dyDescent="0.2">
      <c r="A3" s="55" t="s">
        <v>16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4"/>
      <c r="O3" s="54"/>
      <c r="P3" s="54"/>
      <c r="Q3" s="54"/>
      <c r="R3" s="54"/>
    </row>
    <row r="4" spans="1:256" s="47" customFormat="1" ht="16.5" x14ac:dyDescent="0.2">
      <c r="A4" s="55" t="s">
        <v>15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4"/>
      <c r="O4" s="54"/>
      <c r="P4" s="54"/>
      <c r="Q4" s="54"/>
      <c r="R4" s="54"/>
    </row>
    <row r="5" spans="1:256" s="47" customFormat="1" ht="16.5" x14ac:dyDescent="0.2">
      <c r="B5" s="50"/>
      <c r="C5" s="50"/>
      <c r="D5" s="50"/>
      <c r="E5" s="50"/>
      <c r="H5" s="52" t="str">
        <f>'[1]1_BPS'!E5</f>
        <v>KOTA</v>
      </c>
      <c r="I5" s="51" t="str">
        <f>'[1]1_BPS'!F5</f>
        <v>BIMA</v>
      </c>
      <c r="J5" s="50"/>
      <c r="M5" s="49"/>
      <c r="N5" s="48"/>
      <c r="O5" s="48"/>
      <c r="P5" s="48"/>
      <c r="Q5" s="48"/>
      <c r="R5" s="48"/>
    </row>
    <row r="6" spans="1:256" s="47" customFormat="1" ht="16.5" x14ac:dyDescent="0.2">
      <c r="B6" s="50"/>
      <c r="C6" s="50"/>
      <c r="D6" s="53"/>
      <c r="E6" s="53"/>
      <c r="H6" s="52" t="str">
        <f>'[1]1_BPS'!E6</f>
        <v xml:space="preserve">TAHUN </v>
      </c>
      <c r="I6" s="51">
        <f>'[1]1_BPS'!F6</f>
        <v>2020</v>
      </c>
      <c r="J6" s="50"/>
      <c r="M6" s="49"/>
      <c r="N6" s="48"/>
      <c r="O6" s="48"/>
      <c r="P6" s="48"/>
      <c r="Q6" s="48"/>
      <c r="R6" s="48"/>
    </row>
    <row r="7" spans="1:256" ht="15.75" thickBo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4"/>
      <c r="O7" s="4"/>
      <c r="P7" s="4"/>
      <c r="Q7" s="4"/>
      <c r="R7" s="4"/>
    </row>
    <row r="8" spans="1:256" x14ac:dyDescent="0.2">
      <c r="A8" s="46" t="s">
        <v>14</v>
      </c>
      <c r="B8" s="46" t="s">
        <v>13</v>
      </c>
      <c r="C8" s="46" t="s">
        <v>12</v>
      </c>
      <c r="D8" s="45" t="s">
        <v>11</v>
      </c>
      <c r="E8" s="45"/>
      <c r="F8" s="45"/>
      <c r="G8" s="44" t="s">
        <v>10</v>
      </c>
      <c r="H8" s="43"/>
      <c r="I8" s="43"/>
      <c r="J8" s="43"/>
      <c r="K8" s="43"/>
      <c r="L8" s="43"/>
      <c r="M8" s="44"/>
      <c r="N8" s="43"/>
      <c r="O8" s="42"/>
      <c r="P8" s="43"/>
      <c r="Q8" s="43"/>
      <c r="R8" s="4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x14ac:dyDescent="0.2">
      <c r="A9" s="38"/>
      <c r="B9" s="38"/>
      <c r="C9" s="38"/>
      <c r="D9" s="37"/>
      <c r="E9" s="37"/>
      <c r="F9" s="37"/>
      <c r="G9" s="41" t="s">
        <v>9</v>
      </c>
      <c r="H9" s="40"/>
      <c r="I9" s="40"/>
      <c r="J9" s="40"/>
      <c r="K9" s="40"/>
      <c r="L9" s="39"/>
      <c r="M9" s="41" t="s">
        <v>8</v>
      </c>
      <c r="N9" s="40"/>
      <c r="O9" s="39"/>
      <c r="P9" s="40"/>
      <c r="Q9" s="40"/>
      <c r="R9" s="39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x14ac:dyDescent="0.2">
      <c r="A10" s="38"/>
      <c r="B10" s="38"/>
      <c r="C10" s="38"/>
      <c r="D10" s="37"/>
      <c r="E10" s="37"/>
      <c r="F10" s="37"/>
      <c r="G10" s="34" t="s">
        <v>6</v>
      </c>
      <c r="H10" s="35"/>
      <c r="I10" s="34" t="s">
        <v>5</v>
      </c>
      <c r="J10" s="35"/>
      <c r="K10" s="34" t="s">
        <v>7</v>
      </c>
      <c r="L10" s="35"/>
      <c r="M10" s="34" t="s">
        <v>6</v>
      </c>
      <c r="N10" s="35"/>
      <c r="O10" s="36" t="s">
        <v>5</v>
      </c>
      <c r="P10" s="35"/>
      <c r="Q10" s="34" t="s">
        <v>7</v>
      </c>
      <c r="R10" s="33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x14ac:dyDescent="0.2">
      <c r="A11" s="32"/>
      <c r="B11" s="32"/>
      <c r="C11" s="32"/>
      <c r="D11" s="31" t="s">
        <v>6</v>
      </c>
      <c r="E11" s="31" t="s">
        <v>5</v>
      </c>
      <c r="F11" s="31" t="s">
        <v>4</v>
      </c>
      <c r="G11" s="29" t="s">
        <v>3</v>
      </c>
      <c r="H11" s="29" t="s">
        <v>2</v>
      </c>
      <c r="I11" s="29" t="s">
        <v>3</v>
      </c>
      <c r="J11" s="29" t="s">
        <v>2</v>
      </c>
      <c r="K11" s="29" t="s">
        <v>3</v>
      </c>
      <c r="L11" s="29" t="s">
        <v>2</v>
      </c>
      <c r="M11" s="29" t="s">
        <v>3</v>
      </c>
      <c r="N11" s="29" t="s">
        <v>2</v>
      </c>
      <c r="O11" s="29" t="s">
        <v>3</v>
      </c>
      <c r="P11" s="30" t="s">
        <v>2</v>
      </c>
      <c r="Q11" s="29" t="s">
        <v>3</v>
      </c>
      <c r="R11" s="29" t="s">
        <v>2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x14ac:dyDescent="0.2">
      <c r="A12" s="28">
        <v>1</v>
      </c>
      <c r="B12" s="28">
        <v>2</v>
      </c>
      <c r="C12" s="28">
        <v>3</v>
      </c>
      <c r="D12" s="28">
        <v>4</v>
      </c>
      <c r="E12" s="28">
        <v>5</v>
      </c>
      <c r="F12" s="28">
        <v>6</v>
      </c>
      <c r="G12" s="28">
        <v>7</v>
      </c>
      <c r="H12" s="28">
        <v>8</v>
      </c>
      <c r="I12" s="28">
        <v>9</v>
      </c>
      <c r="J12" s="28">
        <v>10</v>
      </c>
      <c r="K12" s="28">
        <v>11</v>
      </c>
      <c r="L12" s="28">
        <v>12</v>
      </c>
      <c r="M12" s="28">
        <v>13</v>
      </c>
      <c r="N12" s="28">
        <v>14</v>
      </c>
      <c r="O12" s="28">
        <v>15</v>
      </c>
      <c r="P12" s="28">
        <v>16</v>
      </c>
      <c r="Q12" s="28">
        <v>17</v>
      </c>
      <c r="R12" s="28">
        <v>18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20.100000000000001" customHeight="1" x14ac:dyDescent="0.2">
      <c r="A13" s="27">
        <f>'[1]9_IFK'!A9</f>
        <v>1</v>
      </c>
      <c r="B13" s="25" t="str">
        <f>'[1]9_IFK'!B9</f>
        <v>Rasanae Barat</v>
      </c>
      <c r="C13" s="25" t="str">
        <f>'[1]9_IFK'!C9</f>
        <v>Paruga</v>
      </c>
      <c r="D13" s="15">
        <v>322</v>
      </c>
      <c r="E13" s="15">
        <v>386</v>
      </c>
      <c r="F13" s="15">
        <f>SUM(D13:E13)</f>
        <v>708</v>
      </c>
      <c r="G13" s="20">
        <v>145</v>
      </c>
      <c r="H13" s="24">
        <f>G13/D13*100</f>
        <v>45.031055900621119</v>
      </c>
      <c r="I13" s="20">
        <v>114</v>
      </c>
      <c r="J13" s="24">
        <f>I13/E13*100</f>
        <v>29.533678756476682</v>
      </c>
      <c r="K13" s="20">
        <f>SUM(G13,I13)</f>
        <v>259</v>
      </c>
      <c r="L13" s="24">
        <f>K13/F13*100</f>
        <v>36.581920903954803</v>
      </c>
      <c r="M13" s="20">
        <v>106</v>
      </c>
      <c r="N13" s="22">
        <f>M13/D13*100</f>
        <v>32.919254658385093</v>
      </c>
      <c r="O13" s="15">
        <v>94</v>
      </c>
      <c r="P13" s="23">
        <f>O13/E13*100</f>
        <v>24.352331606217618</v>
      </c>
      <c r="Q13" s="15">
        <f>SUM(M13,O13)</f>
        <v>200</v>
      </c>
      <c r="R13" s="22">
        <f>Q13/F13*100</f>
        <v>28.248587570621471</v>
      </c>
    </row>
    <row r="14" spans="1:256" ht="20.100000000000001" customHeight="1" x14ac:dyDescent="0.2">
      <c r="A14" s="27">
        <f>'[1]9_IFK'!A10</f>
        <v>2</v>
      </c>
      <c r="B14" s="25" t="str">
        <f>'[1]9_IFK'!B10</f>
        <v>Mpunda</v>
      </c>
      <c r="C14" s="25" t="str">
        <f>'[1]9_IFK'!C10</f>
        <v>Mpunda</v>
      </c>
      <c r="D14" s="15">
        <v>336</v>
      </c>
      <c r="E14" s="15">
        <v>403</v>
      </c>
      <c r="F14" s="15">
        <f>SUM(D14:E14)</f>
        <v>739</v>
      </c>
      <c r="G14" s="20">
        <v>394</v>
      </c>
      <c r="H14" s="24">
        <f>G14/D14*100</f>
        <v>117.26190476190477</v>
      </c>
      <c r="I14" s="20">
        <v>420</v>
      </c>
      <c r="J14" s="24">
        <f>I14/E14*100</f>
        <v>104.21836228287842</v>
      </c>
      <c r="K14" s="20">
        <f>SUM(G14,I14)</f>
        <v>814</v>
      </c>
      <c r="L14" s="24">
        <f>K14/F14*100</f>
        <v>110.14884979702299</v>
      </c>
      <c r="M14" s="20">
        <v>286</v>
      </c>
      <c r="N14" s="22">
        <f>M14/D14*100</f>
        <v>85.11904761904762</v>
      </c>
      <c r="O14" s="15">
        <v>285</v>
      </c>
      <c r="P14" s="23">
        <f>O14/E14*100</f>
        <v>70.719602977667492</v>
      </c>
      <c r="Q14" s="15">
        <f>SUM(M14,O14)</f>
        <v>571</v>
      </c>
      <c r="R14" s="22">
        <f>Q14/F14*100</f>
        <v>77.266576454668467</v>
      </c>
    </row>
    <row r="15" spans="1:256" ht="20.100000000000001" customHeight="1" x14ac:dyDescent="0.2">
      <c r="A15" s="27">
        <f>'[1]9_IFK'!A11</f>
        <v>3</v>
      </c>
      <c r="B15" s="25" t="str">
        <f>'[1]9_IFK'!B11</f>
        <v>Rasanae Timur</v>
      </c>
      <c r="C15" s="25" t="str">
        <f>'[1]9_IFK'!C11</f>
        <v>Rasanae Timur</v>
      </c>
      <c r="D15" s="15">
        <v>99</v>
      </c>
      <c r="E15" s="15">
        <v>118</v>
      </c>
      <c r="F15" s="15">
        <f>SUM(D15:E15)</f>
        <v>217</v>
      </c>
      <c r="G15" s="20">
        <v>109</v>
      </c>
      <c r="H15" s="24">
        <f>G15/D15*100</f>
        <v>110.1010101010101</v>
      </c>
      <c r="I15" s="20">
        <v>95</v>
      </c>
      <c r="J15" s="24">
        <f>I15/E15*100</f>
        <v>80.508474576271183</v>
      </c>
      <c r="K15" s="20">
        <f>SUM(G15,I15)</f>
        <v>204</v>
      </c>
      <c r="L15" s="24">
        <f>K15/F15*100</f>
        <v>94.009216589861751</v>
      </c>
      <c r="M15" s="20">
        <v>78</v>
      </c>
      <c r="N15" s="22">
        <f>M15/D15*100</f>
        <v>78.787878787878782</v>
      </c>
      <c r="O15" s="15">
        <v>72</v>
      </c>
      <c r="P15" s="23">
        <f>O15/E15*100</f>
        <v>61.016949152542374</v>
      </c>
      <c r="Q15" s="15">
        <f>SUM(M15,O15)</f>
        <v>150</v>
      </c>
      <c r="R15" s="22">
        <f>Q15/F15*100</f>
        <v>69.124423963133637</v>
      </c>
    </row>
    <row r="16" spans="1:256" ht="20.100000000000001" customHeight="1" x14ac:dyDescent="0.2">
      <c r="A16" s="27"/>
      <c r="B16" s="25"/>
      <c r="C16" s="25" t="str">
        <f>'[1]9_IFK'!C12</f>
        <v>Kumbe</v>
      </c>
      <c r="D16" s="15">
        <v>69</v>
      </c>
      <c r="E16" s="15">
        <v>83</v>
      </c>
      <c r="F16" s="15">
        <f>SUM(D16:E16)</f>
        <v>152</v>
      </c>
      <c r="G16" s="20">
        <v>86</v>
      </c>
      <c r="H16" s="24">
        <f>G16/D16*100</f>
        <v>124.63768115942028</v>
      </c>
      <c r="I16" s="20">
        <v>70</v>
      </c>
      <c r="J16" s="24">
        <f>I16/E16*100</f>
        <v>84.337349397590373</v>
      </c>
      <c r="K16" s="20">
        <f>SUM(G16,I16)</f>
        <v>156</v>
      </c>
      <c r="L16" s="24">
        <f>K16/F16*100</f>
        <v>102.63157894736842</v>
      </c>
      <c r="M16" s="20">
        <v>48</v>
      </c>
      <c r="N16" s="22">
        <f>M16/D16*100</f>
        <v>69.565217391304344</v>
      </c>
      <c r="O16" s="15">
        <v>51</v>
      </c>
      <c r="P16" s="23">
        <f>O16/E16*100</f>
        <v>61.445783132530117</v>
      </c>
      <c r="Q16" s="15">
        <f>SUM(M16,O16)</f>
        <v>99</v>
      </c>
      <c r="R16" s="22">
        <f>Q16/F16*100</f>
        <v>65.131578947368425</v>
      </c>
    </row>
    <row r="17" spans="1:19" ht="20.100000000000001" customHeight="1" x14ac:dyDescent="0.2">
      <c r="A17" s="27">
        <v>4</v>
      </c>
      <c r="B17" s="25" t="str">
        <f>'[1]9_IFK'!B13</f>
        <v>Raba</v>
      </c>
      <c r="C17" s="25" t="str">
        <f>'[1]9_IFK'!C13</f>
        <v>Penanae</v>
      </c>
      <c r="D17" s="15">
        <v>360</v>
      </c>
      <c r="E17" s="15">
        <v>433</v>
      </c>
      <c r="F17" s="15">
        <f>SUM(D17:E17)</f>
        <v>793</v>
      </c>
      <c r="G17" s="20">
        <v>296</v>
      </c>
      <c r="H17" s="24">
        <f>G17/D17*100</f>
        <v>82.222222222222214</v>
      </c>
      <c r="I17" s="20">
        <v>258</v>
      </c>
      <c r="J17" s="24">
        <f>I17/E17*100</f>
        <v>59.584295612009242</v>
      </c>
      <c r="K17" s="20">
        <f>SUM(G17,I17)</f>
        <v>554</v>
      </c>
      <c r="L17" s="24">
        <f>K17/F17*100</f>
        <v>69.861286254728881</v>
      </c>
      <c r="M17" s="20">
        <v>162</v>
      </c>
      <c r="N17" s="22">
        <f>M17/D17*100</f>
        <v>45</v>
      </c>
      <c r="O17" s="15">
        <v>167</v>
      </c>
      <c r="P17" s="23">
        <f>O17/E17*100</f>
        <v>38.568129330254038</v>
      </c>
      <c r="Q17" s="15">
        <f>SUM(M17,O17)</f>
        <v>329</v>
      </c>
      <c r="R17" s="22">
        <f>Q17/F17*100</f>
        <v>41.488020176544765</v>
      </c>
    </row>
    <row r="18" spans="1:19" ht="20.100000000000001" customHeight="1" x14ac:dyDescent="0.2">
      <c r="A18" s="27">
        <v>5</v>
      </c>
      <c r="B18" s="25" t="str">
        <f>'[1]9_IFK'!B14</f>
        <v>Asakota</v>
      </c>
      <c r="C18" s="25" t="str">
        <f>'[1]9_IFK'!C14</f>
        <v>Jatibaru</v>
      </c>
      <c r="D18" s="15">
        <v>242</v>
      </c>
      <c r="E18" s="15">
        <v>290</v>
      </c>
      <c r="F18" s="15">
        <f>SUM(D18:E18)</f>
        <v>532</v>
      </c>
      <c r="G18" s="20">
        <v>110</v>
      </c>
      <c r="H18" s="24">
        <f>G18/D18*100</f>
        <v>45.454545454545453</v>
      </c>
      <c r="I18" s="20">
        <v>93</v>
      </c>
      <c r="J18" s="24">
        <f>I18/E18*100</f>
        <v>32.068965517241374</v>
      </c>
      <c r="K18" s="20">
        <f>SUM(G18,I18)</f>
        <v>203</v>
      </c>
      <c r="L18" s="24">
        <f>K18/F18*100</f>
        <v>38.15789473684211</v>
      </c>
      <c r="M18" s="20">
        <v>45</v>
      </c>
      <c r="N18" s="22">
        <f>M18/D18*100</f>
        <v>18.595041322314049</v>
      </c>
      <c r="O18" s="15">
        <v>52</v>
      </c>
      <c r="P18" s="23">
        <f>O18/E18*100</f>
        <v>17.931034482758619</v>
      </c>
      <c r="Q18" s="15">
        <f>SUM(M18,O18)</f>
        <v>97</v>
      </c>
      <c r="R18" s="22">
        <f>Q18/F18*100</f>
        <v>18.233082706766918</v>
      </c>
    </row>
    <row r="19" spans="1:19" ht="20.100000000000001" customHeight="1" x14ac:dyDescent="0.2">
      <c r="A19" s="26"/>
      <c r="B19" s="25"/>
      <c r="C19" s="25" t="str">
        <f>'[1]9_IFK'!C15</f>
        <v>Kolo</v>
      </c>
      <c r="D19" s="15">
        <v>47</v>
      </c>
      <c r="E19" s="15">
        <v>56</v>
      </c>
      <c r="F19" s="15">
        <f>SUM(D19:E19)</f>
        <v>103</v>
      </c>
      <c r="G19" s="20">
        <v>35</v>
      </c>
      <c r="H19" s="24">
        <f>G19/D19*100</f>
        <v>74.468085106382972</v>
      </c>
      <c r="I19" s="20">
        <v>43</v>
      </c>
      <c r="J19" s="24">
        <f>I19/E19*100</f>
        <v>76.785714285714292</v>
      </c>
      <c r="K19" s="20">
        <f>SUM(G19,I19)</f>
        <v>78</v>
      </c>
      <c r="L19" s="24">
        <f>K19/F19*100</f>
        <v>75.728155339805824</v>
      </c>
      <c r="M19" s="20">
        <v>23</v>
      </c>
      <c r="N19" s="22">
        <f>M19/D19*100</f>
        <v>48.936170212765958</v>
      </c>
      <c r="O19" s="15">
        <v>26</v>
      </c>
      <c r="P19" s="23">
        <f>O19/E19*100</f>
        <v>46.428571428571431</v>
      </c>
      <c r="Q19" s="15">
        <f>SUM(M19,O19)</f>
        <v>49</v>
      </c>
      <c r="R19" s="22">
        <f>Q19/F19*100</f>
        <v>47.572815533980581</v>
      </c>
    </row>
    <row r="20" spans="1:19" ht="20.100000000000001" customHeight="1" x14ac:dyDescent="0.2">
      <c r="A20" s="21"/>
      <c r="B20" s="21"/>
      <c r="C20" s="21"/>
      <c r="D20" s="15"/>
      <c r="E20" s="15"/>
      <c r="F20" s="15"/>
      <c r="G20" s="20"/>
      <c r="H20" s="24"/>
      <c r="I20" s="20"/>
      <c r="J20" s="24"/>
      <c r="K20" s="20"/>
      <c r="L20" s="24"/>
      <c r="M20" s="20"/>
      <c r="N20" s="22"/>
      <c r="O20" s="15"/>
      <c r="P20" s="23"/>
      <c r="Q20" s="15"/>
      <c r="R20" s="22"/>
    </row>
    <row r="21" spans="1:19" ht="20.100000000000001" customHeight="1" x14ac:dyDescent="0.2">
      <c r="A21" s="21"/>
      <c r="B21" s="21"/>
      <c r="C21" s="21"/>
      <c r="D21" s="15"/>
      <c r="E21" s="15"/>
      <c r="F21" s="15"/>
      <c r="G21" s="20"/>
      <c r="H21" s="19"/>
      <c r="I21" s="18"/>
      <c r="J21" s="19"/>
      <c r="K21" s="20"/>
      <c r="L21" s="19"/>
      <c r="M21" s="18"/>
      <c r="N21" s="14"/>
      <c r="O21" s="17"/>
      <c r="P21" s="16"/>
      <c r="Q21" s="15"/>
      <c r="R21" s="14"/>
    </row>
    <row r="22" spans="1:19" ht="20.100000000000001" customHeight="1" thickBot="1" x14ac:dyDescent="0.25">
      <c r="A22" s="13" t="s">
        <v>1</v>
      </c>
      <c r="B22" s="13"/>
      <c r="C22" s="13"/>
      <c r="D22" s="9">
        <f>SUM(D13:D21)</f>
        <v>1475</v>
      </c>
      <c r="E22" s="9">
        <f>SUM(E13:E21)</f>
        <v>1769</v>
      </c>
      <c r="F22" s="9">
        <f>SUM(F13:F21)</f>
        <v>3244</v>
      </c>
      <c r="G22" s="11">
        <f>SUM(G13:G21)</f>
        <v>1175</v>
      </c>
      <c r="H22" s="12">
        <f>G22/D22*100</f>
        <v>79.66101694915254</v>
      </c>
      <c r="I22" s="11">
        <f>SUM(I13:I21)</f>
        <v>1093</v>
      </c>
      <c r="J22" s="12">
        <f>I22/E22*100</f>
        <v>61.786319954776715</v>
      </c>
      <c r="K22" s="11">
        <f>SUM(K13:K21)</f>
        <v>2268</v>
      </c>
      <c r="L22" s="12">
        <f>K22/F22*100</f>
        <v>69.913686806411832</v>
      </c>
      <c r="M22" s="11">
        <f>SUM(M13:M21)</f>
        <v>748</v>
      </c>
      <c r="N22" s="8">
        <f>M22/D22*100</f>
        <v>50.711864406779661</v>
      </c>
      <c r="O22" s="9">
        <f>SUM(O13:O21)</f>
        <v>747</v>
      </c>
      <c r="P22" s="10">
        <f>O22/E22*100</f>
        <v>42.227247032221591</v>
      </c>
      <c r="Q22" s="9">
        <f>SUM(Q13:Q21)</f>
        <v>1495</v>
      </c>
      <c r="R22" s="8">
        <f>Q22/F22*100</f>
        <v>46.085080147965471</v>
      </c>
    </row>
    <row r="23" spans="1:19" x14ac:dyDescent="0.2">
      <c r="A23" s="7"/>
      <c r="B23" s="7"/>
      <c r="C23" s="7"/>
      <c r="D23" s="7"/>
      <c r="E23" s="7"/>
      <c r="F23" s="5"/>
      <c r="G23" s="5"/>
      <c r="H23" s="5"/>
      <c r="I23" s="5"/>
      <c r="J23" s="5"/>
      <c r="K23" s="5"/>
      <c r="L23" s="5"/>
      <c r="M23" s="5"/>
      <c r="N23" s="4"/>
      <c r="O23" s="4"/>
      <c r="P23" s="4"/>
      <c r="Q23" s="4"/>
      <c r="R23" s="4"/>
      <c r="S23" s="1" t="s">
        <v>0</v>
      </c>
    </row>
    <row r="24" spans="1:19" x14ac:dyDescent="0.2">
      <c r="A24" s="6" t="e">
        <f>'[1]39_IMUN'!#REF!</f>
        <v>#REF!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4"/>
      <c r="O24" s="4"/>
    </row>
    <row r="26" spans="1:19" ht="15.75" x14ac:dyDescent="0.25">
      <c r="B26" s="3"/>
    </row>
  </sheetData>
  <mergeCells count="10">
    <mergeCell ref="K10:L10"/>
    <mergeCell ref="M10:N10"/>
    <mergeCell ref="O10:P10"/>
    <mergeCell ref="Q10:R10"/>
    <mergeCell ref="A8:A11"/>
    <mergeCell ref="B8:B11"/>
    <mergeCell ref="C8:C11"/>
    <mergeCell ref="D8:F10"/>
    <mergeCell ref="G10:H10"/>
    <mergeCell ref="I10:J10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40_IMUN</vt:lpstr>
      <vt:lpstr>'40_IMUN'!Print_Area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2021-11-20T04:39:17Z</dcterms:created>
  <dcterms:modified xsi:type="dcterms:W3CDTF">2021-11-20T04:39:56Z</dcterms:modified>
</cp:coreProperties>
</file>