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49_KESG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A12" i="1"/>
  <c r="B12" i="1"/>
  <c r="C12" i="1"/>
  <c r="F12" i="1"/>
  <c r="F23" i="1" s="1"/>
  <c r="H12" i="1"/>
  <c r="J12" i="1"/>
  <c r="K12" i="1"/>
  <c r="L12" i="1"/>
  <c r="A13" i="1"/>
  <c r="B13" i="1"/>
  <c r="C13" i="1"/>
  <c r="F13" i="1"/>
  <c r="H13" i="1"/>
  <c r="J13" i="1"/>
  <c r="K13" i="1"/>
  <c r="L13" i="1"/>
  <c r="A14" i="1"/>
  <c r="B14" i="1"/>
  <c r="C14" i="1"/>
  <c r="F14" i="1"/>
  <c r="H14" i="1"/>
  <c r="J14" i="1"/>
  <c r="K14" i="1"/>
  <c r="L14" i="1"/>
  <c r="C15" i="1"/>
  <c r="F15" i="1"/>
  <c r="H15" i="1"/>
  <c r="J15" i="1"/>
  <c r="K15" i="1"/>
  <c r="L15" i="1"/>
  <c r="B16" i="1"/>
  <c r="C16" i="1"/>
  <c r="F16" i="1"/>
  <c r="H16" i="1"/>
  <c r="J16" i="1"/>
  <c r="K16" i="1"/>
  <c r="L16" i="1" s="1"/>
  <c r="B17" i="1"/>
  <c r="C17" i="1"/>
  <c r="F17" i="1"/>
  <c r="H17" i="1"/>
  <c r="J17" i="1"/>
  <c r="K17" i="1"/>
  <c r="L17" i="1"/>
  <c r="C18" i="1"/>
  <c r="F18" i="1"/>
  <c r="H18" i="1"/>
  <c r="J18" i="1"/>
  <c r="K18" i="1"/>
  <c r="L18" i="1"/>
  <c r="D23" i="1"/>
  <c r="E23" i="1"/>
  <c r="G23" i="1"/>
  <c r="H23" i="1" s="1"/>
  <c r="I23" i="1"/>
  <c r="J23" i="1" s="1"/>
  <c r="K23" i="1"/>
  <c r="L23" i="1" s="1"/>
  <c r="A25" i="1"/>
</calcChain>
</file>

<file path=xl/sharedStrings.xml><?xml version="1.0" encoding="utf-8"?>
<sst xmlns="http://schemas.openxmlformats.org/spreadsheetml/2006/main" count="18" uniqueCount="13">
  <si>
    <t>JUMLAH (KAB/KOTA)</t>
  </si>
  <si>
    <t>%</t>
  </si>
  <si>
    <t>L+P</t>
  </si>
  <si>
    <t>P</t>
  </si>
  <si>
    <t>L</t>
  </si>
  <si>
    <t>MENDAPAT PELAYANAN KESEHATAN</t>
  </si>
  <si>
    <t>JUMLAH</t>
  </si>
  <si>
    <t>USIA LANJUT (60TAHUN+)</t>
  </si>
  <si>
    <t>PUSKESMAS</t>
  </si>
  <si>
    <t>KECAMATAN</t>
  </si>
  <si>
    <t>NO</t>
  </si>
  <si>
    <t>CAKUPAN PELAYANAN KESEHATAN USIA LANJUT MENURUT JENIS KELAMIN, KECAMATAN, DAN PUSKESMAS</t>
  </si>
  <si>
    <t>TABEL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</si>
</sst>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_);\(0.0\)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0" borderId="2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2" fillId="0" borderId="6" xfId="1" applyNumberFormat="1" applyFont="1" applyBorder="1" applyAlignment="1">
      <alignment horizontal="center" vertical="center"/>
    </xf>
    <xf numFmtId="37" fontId="2" fillId="0" borderId="1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7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37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3">
          <cell r="A23" t="str">
            <v>Sumber Bidang Kesmas seksie Kesga 2020</v>
          </cell>
        </row>
      </sheetData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00"/>
    <pageSetUpPr fitToPage="1"/>
  </sheetPr>
  <dimension ref="A1:O25"/>
  <sheetViews>
    <sheetView tabSelected="1" zoomScaleNormal="100" workbookViewId="0">
      <selection activeCell="A3" sqref="A3:L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12" width="10.7109375" style="1" customWidth="1"/>
    <col min="13" max="16384" width="11.42578125" style="1"/>
  </cols>
  <sheetData>
    <row r="1" spans="1:15" x14ac:dyDescent="0.2">
      <c r="A1" s="44" t="s">
        <v>12</v>
      </c>
    </row>
    <row r="3" spans="1:15" s="39" customFormat="1" ht="16.5" x14ac:dyDescent="0.2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5" s="39" customFormat="1" ht="16.5" x14ac:dyDescent="0.2">
      <c r="E4" s="42" t="str">
        <f>'[1]1_BPS'!E5</f>
        <v>KOTA</v>
      </c>
      <c r="F4" s="41" t="str">
        <f>'[1]1_BPS'!F5</f>
        <v>BIMA</v>
      </c>
      <c r="G4" s="40"/>
      <c r="H4" s="40"/>
      <c r="I4" s="40"/>
      <c r="J4" s="40"/>
      <c r="K4" s="40"/>
      <c r="L4" s="40"/>
    </row>
    <row r="5" spans="1:15" s="39" customFormat="1" ht="16.5" x14ac:dyDescent="0.2">
      <c r="E5" s="42" t="str">
        <f>'[1]1_BPS'!E6</f>
        <v xml:space="preserve">TAHUN </v>
      </c>
      <c r="F5" s="41">
        <f>'[1]1_BPS'!F6</f>
        <v>2020</v>
      </c>
      <c r="G5" s="40"/>
      <c r="H5" s="40"/>
      <c r="I5" s="40"/>
      <c r="J5" s="40"/>
      <c r="K5" s="40"/>
      <c r="L5" s="40"/>
    </row>
    <row r="6" spans="1:15" ht="15.75" thickBo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"/>
      <c r="N6" s="4"/>
      <c r="O6" s="4"/>
    </row>
    <row r="7" spans="1:15" s="20" customFormat="1" ht="12.75" customHeight="1" x14ac:dyDescent="0.2">
      <c r="A7" s="31" t="s">
        <v>10</v>
      </c>
      <c r="B7" s="31" t="s">
        <v>9</v>
      </c>
      <c r="C7" s="31" t="s">
        <v>8</v>
      </c>
      <c r="D7" s="37" t="s">
        <v>7</v>
      </c>
      <c r="E7" s="36"/>
      <c r="F7" s="36"/>
      <c r="G7" s="36"/>
      <c r="H7" s="36"/>
      <c r="I7" s="36"/>
      <c r="J7" s="36"/>
      <c r="K7" s="36"/>
      <c r="L7" s="35"/>
      <c r="M7" s="22"/>
      <c r="N7" s="21"/>
      <c r="O7" s="21"/>
    </row>
    <row r="8" spans="1:15" s="20" customFormat="1" x14ac:dyDescent="0.2">
      <c r="A8" s="31"/>
      <c r="B8" s="31"/>
      <c r="C8" s="31"/>
      <c r="D8" s="34"/>
      <c r="E8" s="33"/>
      <c r="F8" s="33"/>
      <c r="G8" s="33"/>
      <c r="H8" s="33"/>
      <c r="I8" s="33"/>
      <c r="J8" s="33"/>
      <c r="K8" s="33"/>
      <c r="L8" s="32"/>
      <c r="M8" s="22"/>
      <c r="N8" s="21"/>
      <c r="O8" s="21"/>
    </row>
    <row r="9" spans="1:15" s="20" customFormat="1" ht="28.5" customHeight="1" x14ac:dyDescent="0.2">
      <c r="A9" s="31"/>
      <c r="B9" s="31"/>
      <c r="C9" s="31"/>
      <c r="D9" s="30" t="s">
        <v>6</v>
      </c>
      <c r="E9" s="29"/>
      <c r="F9" s="28"/>
      <c r="G9" s="27" t="s">
        <v>5</v>
      </c>
      <c r="H9" s="26"/>
      <c r="I9" s="26"/>
      <c r="J9" s="26"/>
      <c r="K9" s="26"/>
      <c r="L9" s="25"/>
      <c r="M9" s="22"/>
      <c r="N9" s="21"/>
      <c r="O9" s="21"/>
    </row>
    <row r="10" spans="1:15" s="20" customFormat="1" x14ac:dyDescent="0.2">
      <c r="A10" s="24"/>
      <c r="B10" s="24"/>
      <c r="C10" s="24"/>
      <c r="D10" s="23" t="s">
        <v>4</v>
      </c>
      <c r="E10" s="23" t="s">
        <v>3</v>
      </c>
      <c r="F10" s="23" t="s">
        <v>2</v>
      </c>
      <c r="G10" s="23" t="s">
        <v>4</v>
      </c>
      <c r="H10" s="23" t="s">
        <v>1</v>
      </c>
      <c r="I10" s="23" t="s">
        <v>3</v>
      </c>
      <c r="J10" s="23" t="s">
        <v>1</v>
      </c>
      <c r="K10" s="23" t="s">
        <v>2</v>
      </c>
      <c r="L10" s="23" t="s">
        <v>1</v>
      </c>
      <c r="M10" s="22"/>
      <c r="N10" s="21"/>
      <c r="O10" s="21"/>
    </row>
    <row r="11" spans="1:15" x14ac:dyDescent="0.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5"/>
      <c r="N11" s="4"/>
      <c r="O11" s="4"/>
    </row>
    <row r="12" spans="1:15" x14ac:dyDescent="0.2">
      <c r="A12" s="18">
        <f>'[1]9_IFK'!A9</f>
        <v>1</v>
      </c>
      <c r="B12" s="16" t="str">
        <f>'[1]9_IFK'!B9</f>
        <v>Rasanae Barat</v>
      </c>
      <c r="C12" s="16" t="str">
        <f>'[1]9_IFK'!C9</f>
        <v>Paruga</v>
      </c>
      <c r="D12" s="17">
        <v>1394</v>
      </c>
      <c r="E12" s="17">
        <v>1680</v>
      </c>
      <c r="F12" s="15">
        <f>SUM(D12:E12)</f>
        <v>3074</v>
      </c>
      <c r="G12" s="17">
        <v>1002</v>
      </c>
      <c r="H12" s="11">
        <f>G12/D12*100</f>
        <v>71.879483500717356</v>
      </c>
      <c r="I12" s="17">
        <v>967</v>
      </c>
      <c r="J12" s="11">
        <f>I12/E12*100</f>
        <v>57.559523809523803</v>
      </c>
      <c r="K12" s="15">
        <f>SUM(G12,I12)</f>
        <v>1969</v>
      </c>
      <c r="L12" s="11">
        <f>K12/F12*100</f>
        <v>64.053350683148992</v>
      </c>
      <c r="M12" s="5"/>
      <c r="N12" s="4"/>
      <c r="O12" s="4"/>
    </row>
    <row r="13" spans="1:15" x14ac:dyDescent="0.2">
      <c r="A13" s="18">
        <f>'[1]9_IFK'!A10</f>
        <v>2</v>
      </c>
      <c r="B13" s="16" t="str">
        <f>'[1]9_IFK'!B10</f>
        <v>Mpunda</v>
      </c>
      <c r="C13" s="16" t="str">
        <f>'[1]9_IFK'!C10</f>
        <v>Mpunda</v>
      </c>
      <c r="D13" s="17">
        <v>1457</v>
      </c>
      <c r="E13" s="17">
        <v>1756</v>
      </c>
      <c r="F13" s="15">
        <f>SUM(D13:E13)</f>
        <v>3213</v>
      </c>
      <c r="G13" s="17">
        <v>1066</v>
      </c>
      <c r="H13" s="11">
        <f>G13/D13*100</f>
        <v>73.164035689773513</v>
      </c>
      <c r="I13" s="17">
        <v>1094</v>
      </c>
      <c r="J13" s="11">
        <f>I13/E13*100</f>
        <v>62.300683371298405</v>
      </c>
      <c r="K13" s="15">
        <f>SUM(G13,I13)</f>
        <v>2160</v>
      </c>
      <c r="L13" s="11">
        <f>K13/F13*100</f>
        <v>67.226890756302524</v>
      </c>
      <c r="M13" s="5"/>
      <c r="N13" s="4"/>
      <c r="O13" s="4"/>
    </row>
    <row r="14" spans="1:15" x14ac:dyDescent="0.2">
      <c r="A14" s="18">
        <f>'[1]9_IFK'!A11</f>
        <v>3</v>
      </c>
      <c r="B14" s="16" t="str">
        <f>'[1]9_IFK'!B11</f>
        <v>Rasanae Timur</v>
      </c>
      <c r="C14" s="16" t="str">
        <f>'[1]9_IFK'!C11</f>
        <v>Rasanae Timur</v>
      </c>
      <c r="D14" s="17">
        <v>427</v>
      </c>
      <c r="E14" s="17">
        <v>514</v>
      </c>
      <c r="F14" s="15">
        <f>SUM(D14:E14)</f>
        <v>941</v>
      </c>
      <c r="G14" s="17">
        <v>601</v>
      </c>
      <c r="H14" s="11">
        <f>G14/D14*100</f>
        <v>140.74941451990634</v>
      </c>
      <c r="I14" s="17">
        <v>676</v>
      </c>
      <c r="J14" s="11">
        <f>I14/E14*100</f>
        <v>131.51750972762645</v>
      </c>
      <c r="K14" s="15">
        <f>SUM(G14,I14)</f>
        <v>1277</v>
      </c>
      <c r="L14" s="11">
        <f>K14/F14*100</f>
        <v>135.70669500531349</v>
      </c>
      <c r="M14" s="5"/>
      <c r="N14" s="4"/>
      <c r="O14" s="4"/>
    </row>
    <row r="15" spans="1:15" x14ac:dyDescent="0.2">
      <c r="A15" s="18"/>
      <c r="B15" s="16"/>
      <c r="C15" s="16" t="str">
        <f>'[1]9_IFK'!C12</f>
        <v>Kumbe</v>
      </c>
      <c r="D15" s="17">
        <v>300</v>
      </c>
      <c r="E15" s="17">
        <v>359</v>
      </c>
      <c r="F15" s="15">
        <f>SUM(D15:E15)</f>
        <v>659</v>
      </c>
      <c r="G15" s="17">
        <v>597</v>
      </c>
      <c r="H15" s="11">
        <f>G15/D15*100</f>
        <v>199</v>
      </c>
      <c r="I15" s="17">
        <v>622</v>
      </c>
      <c r="J15" s="11">
        <f>I15/E15*100</f>
        <v>173.25905292479109</v>
      </c>
      <c r="K15" s="15">
        <f>SUM(G15,I15)</f>
        <v>1219</v>
      </c>
      <c r="L15" s="11">
        <f>K15/F15*100</f>
        <v>184.97723823975721</v>
      </c>
      <c r="M15" s="5"/>
      <c r="N15" s="4"/>
      <c r="O15" s="4"/>
    </row>
    <row r="16" spans="1:15" x14ac:dyDescent="0.2">
      <c r="A16" s="18">
        <v>4</v>
      </c>
      <c r="B16" s="16" t="str">
        <f>'[1]9_IFK'!B13</f>
        <v>Raba</v>
      </c>
      <c r="C16" s="16" t="str">
        <f>'[1]9_IFK'!C13</f>
        <v>Penanae</v>
      </c>
      <c r="D16" s="17">
        <v>1562</v>
      </c>
      <c r="E16" s="17">
        <v>1883</v>
      </c>
      <c r="F16" s="15">
        <f>SUM(D16:E16)</f>
        <v>3445</v>
      </c>
      <c r="G16" s="17">
        <v>865</v>
      </c>
      <c r="H16" s="11">
        <f>G16/D16*100</f>
        <v>55.377720870678615</v>
      </c>
      <c r="I16" s="17">
        <v>1214</v>
      </c>
      <c r="J16" s="11">
        <f>I16/E16*100</f>
        <v>64.471587891662239</v>
      </c>
      <c r="K16" s="15">
        <f>SUM(G16,I16)</f>
        <v>2079</v>
      </c>
      <c r="L16" s="11">
        <f>K16/F16*100</f>
        <v>60.348330914368653</v>
      </c>
      <c r="M16" s="5"/>
      <c r="N16" s="4"/>
      <c r="O16" s="4"/>
    </row>
    <row r="17" spans="1:15" x14ac:dyDescent="0.2">
      <c r="A17" s="18">
        <v>5</v>
      </c>
      <c r="B17" s="16" t="str">
        <f>'[1]9_IFK'!B14</f>
        <v>Asakota</v>
      </c>
      <c r="C17" s="16" t="str">
        <f>'[1]9_IFK'!C14</f>
        <v>Jatibaru</v>
      </c>
      <c r="D17" s="17">
        <v>1049</v>
      </c>
      <c r="E17" s="17">
        <v>1260</v>
      </c>
      <c r="F17" s="15">
        <f>SUM(D17:E17)</f>
        <v>2309</v>
      </c>
      <c r="G17" s="17">
        <v>447</v>
      </c>
      <c r="H17" s="11">
        <f>G17/D17*100</f>
        <v>42.612011439466158</v>
      </c>
      <c r="I17" s="17">
        <v>600</v>
      </c>
      <c r="J17" s="11">
        <f>I17/E17*100</f>
        <v>47.619047619047613</v>
      </c>
      <c r="K17" s="15">
        <f>SUM(G17,I17)</f>
        <v>1047</v>
      </c>
      <c r="L17" s="11">
        <f>K17/F17*100</f>
        <v>45.344304893893458</v>
      </c>
      <c r="M17" s="5"/>
      <c r="N17" s="4"/>
      <c r="O17" s="4"/>
    </row>
    <row r="18" spans="1:15" x14ac:dyDescent="0.2">
      <c r="A18" s="14"/>
      <c r="B18" s="16"/>
      <c r="C18" s="16" t="str">
        <f>'[1]9_IFK'!C15</f>
        <v>Kolo</v>
      </c>
      <c r="D18" s="17">
        <v>201</v>
      </c>
      <c r="E18" s="17">
        <v>248</v>
      </c>
      <c r="F18" s="15">
        <f>SUM(D18:E18)</f>
        <v>449</v>
      </c>
      <c r="G18" s="17">
        <v>253</v>
      </c>
      <c r="H18" s="11">
        <f>G18/D18*100</f>
        <v>125.87064676616914</v>
      </c>
      <c r="I18" s="17">
        <v>393</v>
      </c>
      <c r="J18" s="11">
        <f>I18/E18*100</f>
        <v>158.46774193548387</v>
      </c>
      <c r="K18" s="15">
        <f>SUM(G18,I18)</f>
        <v>646</v>
      </c>
      <c r="L18" s="11">
        <f>K18/F18*100</f>
        <v>143.87527839643653</v>
      </c>
      <c r="M18" s="5"/>
      <c r="N18" s="4"/>
      <c r="O18" s="4"/>
    </row>
    <row r="19" spans="1:15" x14ac:dyDescent="0.2">
      <c r="A19" s="14"/>
      <c r="B19" s="16"/>
      <c r="C19" s="16"/>
      <c r="D19" s="15"/>
      <c r="E19" s="15"/>
      <c r="F19" s="15"/>
      <c r="G19" s="15"/>
      <c r="H19" s="11"/>
      <c r="I19" s="15"/>
      <c r="J19" s="11"/>
      <c r="K19" s="15"/>
      <c r="L19" s="11"/>
      <c r="M19" s="5"/>
      <c r="N19" s="4"/>
      <c r="O19" s="4"/>
    </row>
    <row r="20" spans="1:15" x14ac:dyDescent="0.2">
      <c r="A20" s="14"/>
      <c r="B20" s="5"/>
      <c r="C20" s="5"/>
      <c r="D20" s="12"/>
      <c r="E20" s="12"/>
      <c r="F20" s="12"/>
      <c r="G20" s="12"/>
      <c r="H20" s="11"/>
      <c r="I20" s="12"/>
      <c r="J20" s="11"/>
      <c r="K20" s="12"/>
      <c r="L20" s="11"/>
      <c r="M20" s="5"/>
      <c r="N20" s="4"/>
      <c r="O20" s="4"/>
    </row>
    <row r="21" spans="1:15" x14ac:dyDescent="0.2">
      <c r="A21" s="14"/>
      <c r="B21" s="5"/>
      <c r="C21" s="5"/>
      <c r="D21" s="12"/>
      <c r="E21" s="12"/>
      <c r="F21" s="12"/>
      <c r="G21" s="12"/>
      <c r="H21" s="11"/>
      <c r="I21" s="12"/>
      <c r="J21" s="11"/>
      <c r="K21" s="12"/>
      <c r="L21" s="11"/>
      <c r="M21" s="5"/>
      <c r="N21" s="4"/>
      <c r="O21" s="4"/>
    </row>
    <row r="22" spans="1:15" x14ac:dyDescent="0.2">
      <c r="A22" s="13"/>
      <c r="B22" s="5"/>
      <c r="C22" s="5"/>
      <c r="D22" s="12"/>
      <c r="E22" s="12"/>
      <c r="F22" s="12"/>
      <c r="G22" s="12"/>
      <c r="H22" s="11"/>
      <c r="I22" s="12"/>
      <c r="J22" s="11"/>
      <c r="K22" s="12"/>
      <c r="L22" s="11"/>
      <c r="M22" s="5"/>
      <c r="N22" s="4"/>
      <c r="O22" s="4"/>
    </row>
    <row r="23" spans="1:15" ht="18" customHeight="1" thickBot="1" x14ac:dyDescent="0.25">
      <c r="A23" s="10" t="s">
        <v>0</v>
      </c>
      <c r="B23" s="9"/>
      <c r="C23" s="8"/>
      <c r="D23" s="7">
        <f>SUM(D12:D22)</f>
        <v>6390</v>
      </c>
      <c r="E23" s="7">
        <f>SUM(E12:E22)</f>
        <v>7700</v>
      </c>
      <c r="F23" s="7">
        <f>SUM(F12:F22)</f>
        <v>14090</v>
      </c>
      <c r="G23" s="7">
        <f>SUM(G12:G22)</f>
        <v>4831</v>
      </c>
      <c r="H23" s="6">
        <f>G23/D23*100</f>
        <v>75.602503912363076</v>
      </c>
      <c r="I23" s="7">
        <f>SUM(I12:I22)</f>
        <v>5566</v>
      </c>
      <c r="J23" s="6">
        <f>I23/E23*100</f>
        <v>72.285714285714292</v>
      </c>
      <c r="K23" s="7">
        <f>SUM(K12:K22)</f>
        <v>10397</v>
      </c>
      <c r="L23" s="6">
        <f>K23/F23*100</f>
        <v>73.789921930447122</v>
      </c>
      <c r="M23" s="5"/>
      <c r="N23" s="4"/>
      <c r="O23" s="4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x14ac:dyDescent="0.2">
      <c r="A25" s="2" t="str">
        <f>'[1]44_GIZI'!A23</f>
        <v>Sumber Bidang Kesmas seksie Kesga 2020</v>
      </c>
    </row>
  </sheetData>
  <mergeCells count="7">
    <mergeCell ref="D9:F9"/>
    <mergeCell ref="G9:L9"/>
    <mergeCell ref="D7:L8"/>
    <mergeCell ref="A3:L3"/>
    <mergeCell ref="A7:A10"/>
    <mergeCell ref="B7:B10"/>
    <mergeCell ref="C7:C10"/>
  </mergeCells>
  <printOptions horizontalCentered="1"/>
  <pageMargins left="1.7" right="0.9" top="1.1499999999999999" bottom="0.9" header="0" footer="0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49_KESGA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2021-11-19T23:30:22Z</dcterms:created>
  <dcterms:modified xsi:type="dcterms:W3CDTF">2021-11-19T23:30:40Z</dcterms:modified>
</cp:coreProperties>
</file>