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9_IMUN" sheetId="1" r:id="rId1"/>
  </sheets>
  <externalReferences>
    <externalReference r:id="rId2"/>
  </externalReferences>
  <definedNames>
    <definedName name="_xlnm.Print_Area" localSheetId="0">'39_IMUN'!$A$1:$AE$22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N5" i="1"/>
  <c r="O5" i="1"/>
  <c r="A12" i="1"/>
  <c r="B12" i="1"/>
  <c r="C12" i="1"/>
  <c r="F12" i="1"/>
  <c r="F21" i="1" s="1"/>
  <c r="I12" i="1"/>
  <c r="K12" i="1"/>
  <c r="L12" i="1"/>
  <c r="M12" i="1"/>
  <c r="N12" i="1"/>
  <c r="O12" i="1"/>
  <c r="P12" i="1"/>
  <c r="Q12" i="1"/>
  <c r="R12" i="1"/>
  <c r="S12" i="1"/>
  <c r="U12" i="1"/>
  <c r="W12" i="1"/>
  <c r="X12" i="1"/>
  <c r="Y12" i="1"/>
  <c r="Z12" i="1"/>
  <c r="AA12" i="1"/>
  <c r="AB12" i="1"/>
  <c r="AC12" i="1"/>
  <c r="AD12" i="1"/>
  <c r="AE12" i="1"/>
  <c r="A13" i="1"/>
  <c r="B13" i="1"/>
  <c r="C13" i="1"/>
  <c r="F13" i="1"/>
  <c r="I13" i="1"/>
  <c r="K13" i="1"/>
  <c r="L13" i="1"/>
  <c r="M13" i="1"/>
  <c r="N13" i="1"/>
  <c r="O13" i="1"/>
  <c r="P13" i="1"/>
  <c r="Q13" i="1"/>
  <c r="R13" i="1"/>
  <c r="S13" i="1"/>
  <c r="U13" i="1"/>
  <c r="W13" i="1"/>
  <c r="X13" i="1"/>
  <c r="Y13" i="1"/>
  <c r="Z13" i="1"/>
  <c r="AA13" i="1"/>
  <c r="AB13" i="1"/>
  <c r="AC13" i="1"/>
  <c r="AD13" i="1"/>
  <c r="AE13" i="1"/>
  <c r="A14" i="1"/>
  <c r="B14" i="1"/>
  <c r="C14" i="1"/>
  <c r="F14" i="1"/>
  <c r="I14" i="1"/>
  <c r="K14" i="1"/>
  <c r="L14" i="1"/>
  <c r="M14" i="1"/>
  <c r="N14" i="1"/>
  <c r="O14" i="1"/>
  <c r="P14" i="1"/>
  <c r="Q14" i="1"/>
  <c r="R14" i="1"/>
  <c r="S14" i="1"/>
  <c r="U14" i="1"/>
  <c r="W14" i="1"/>
  <c r="X14" i="1"/>
  <c r="Y14" i="1"/>
  <c r="Z14" i="1"/>
  <c r="AA14" i="1"/>
  <c r="AB14" i="1"/>
  <c r="AC14" i="1"/>
  <c r="AD14" i="1"/>
  <c r="AE14" i="1"/>
  <c r="C15" i="1"/>
  <c r="F15" i="1"/>
  <c r="I15" i="1"/>
  <c r="K15" i="1"/>
  <c r="L15" i="1"/>
  <c r="M15" i="1"/>
  <c r="N15" i="1"/>
  <c r="O15" i="1"/>
  <c r="P15" i="1"/>
  <c r="Q15" i="1"/>
  <c r="R15" i="1"/>
  <c r="S15" i="1"/>
  <c r="U15" i="1"/>
  <c r="W15" i="1"/>
  <c r="X15" i="1"/>
  <c r="Y15" i="1"/>
  <c r="Z15" i="1"/>
  <c r="AA15" i="1"/>
  <c r="AB15" i="1"/>
  <c r="AC15" i="1"/>
  <c r="AD15" i="1"/>
  <c r="AE15" i="1"/>
  <c r="B16" i="1"/>
  <c r="C16" i="1"/>
  <c r="F16" i="1"/>
  <c r="I16" i="1"/>
  <c r="K16" i="1"/>
  <c r="L16" i="1"/>
  <c r="M16" i="1" s="1"/>
  <c r="N16" i="1"/>
  <c r="O16" i="1" s="1"/>
  <c r="P16" i="1"/>
  <c r="Q16" i="1" s="1"/>
  <c r="R16" i="1"/>
  <c r="S16" i="1" s="1"/>
  <c r="U16" i="1"/>
  <c r="W16" i="1"/>
  <c r="X16" i="1"/>
  <c r="Y16" i="1" s="1"/>
  <c r="Z16" i="1"/>
  <c r="AA16" i="1" s="1"/>
  <c r="AB16" i="1"/>
  <c r="AC16" i="1" s="1"/>
  <c r="AD16" i="1"/>
  <c r="AE16" i="1" s="1"/>
  <c r="B17" i="1"/>
  <c r="C17" i="1"/>
  <c r="F17" i="1"/>
  <c r="I17" i="1"/>
  <c r="K17" i="1"/>
  <c r="L17" i="1"/>
  <c r="M17" i="1"/>
  <c r="N17" i="1"/>
  <c r="O17" i="1"/>
  <c r="P17" i="1"/>
  <c r="Q17" i="1"/>
  <c r="R17" i="1"/>
  <c r="S17" i="1"/>
  <c r="U17" i="1"/>
  <c r="W17" i="1"/>
  <c r="X17" i="1"/>
  <c r="Y17" i="1"/>
  <c r="Z17" i="1"/>
  <c r="AA17" i="1"/>
  <c r="AB17" i="1"/>
  <c r="AC17" i="1"/>
  <c r="AD17" i="1"/>
  <c r="AE17" i="1"/>
  <c r="C18" i="1"/>
  <c r="F18" i="1"/>
  <c r="I18" i="1"/>
  <c r="K18" i="1"/>
  <c r="L18" i="1"/>
  <c r="M18" i="1"/>
  <c r="N18" i="1"/>
  <c r="O18" i="1"/>
  <c r="P18" i="1"/>
  <c r="Q18" i="1"/>
  <c r="R18" i="1"/>
  <c r="S18" i="1"/>
  <c r="U18" i="1"/>
  <c r="W18" i="1"/>
  <c r="X18" i="1"/>
  <c r="Y18" i="1"/>
  <c r="Z18" i="1"/>
  <c r="AA18" i="1"/>
  <c r="AB18" i="1"/>
  <c r="AC18" i="1"/>
  <c r="AD18" i="1"/>
  <c r="AE18" i="1"/>
  <c r="D21" i="1"/>
  <c r="E21" i="1"/>
  <c r="H21" i="1"/>
  <c r="I21" i="1" s="1"/>
  <c r="J21" i="1"/>
  <c r="K21" i="1" s="1"/>
  <c r="L21" i="1"/>
  <c r="N21" i="1"/>
  <c r="O21" i="1" s="1"/>
  <c r="P21" i="1"/>
  <c r="Q21" i="1" s="1"/>
  <c r="R21" i="1"/>
  <c r="S21" i="1" s="1"/>
  <c r="T21" i="1"/>
  <c r="U21" i="1" s="1"/>
  <c r="V21" i="1"/>
  <c r="W21" i="1" s="1"/>
  <c r="X21" i="1"/>
  <c r="Z21" i="1"/>
  <c r="AA21" i="1" s="1"/>
  <c r="AB21" i="1"/>
  <c r="AC21" i="1" s="1"/>
  <c r="AD21" i="1"/>
  <c r="AE21" i="1" s="1"/>
  <c r="Y21" i="1" l="1"/>
  <c r="M21" i="1"/>
</calcChain>
</file>

<file path=xl/sharedStrings.xml><?xml version="1.0" encoding="utf-8"?>
<sst xmlns="http://schemas.openxmlformats.org/spreadsheetml/2006/main" count="52" uniqueCount="19">
  <si>
    <t>JUMLAH (KAB/KOTA)</t>
  </si>
  <si>
    <t>%</t>
  </si>
  <si>
    <t>JUMLAH</t>
  </si>
  <si>
    <t>L+P</t>
  </si>
  <si>
    <t>P</t>
  </si>
  <si>
    <t>L</t>
  </si>
  <si>
    <t>L + P</t>
  </si>
  <si>
    <t>IMUNISASI DASAR LENGKAP</t>
  </si>
  <si>
    <t>CAMPAK/MR</t>
  </si>
  <si>
    <t>POLIO 4*</t>
  </si>
  <si>
    <t>DPT-HB-Hib3</t>
  </si>
  <si>
    <t>BAYI DIIMUNISASI</t>
  </si>
  <si>
    <t>TARGET</t>
  </si>
  <si>
    <r>
      <t xml:space="preserve">JUMLAH BAYI
</t>
    </r>
    <r>
      <rPr>
        <i/>
        <sz val="12"/>
        <rFont val="Arial"/>
        <family val="2"/>
      </rPr>
      <t>(SURVIVING INFANT)</t>
    </r>
  </si>
  <si>
    <t>PUSKESMAS</t>
  </si>
  <si>
    <t>KECAMATAN</t>
  </si>
  <si>
    <t>NO</t>
  </si>
  <si>
    <t>CAKUPAN IMUNISASI DPT-HB-Hib 3, POLIO 4*, CAMPAK/MR, DAN IMUNISASI DASAR LENGKAP PADA BAYI MENURUT JENIS KELAMIN, KECAMATAN, DAN PUSKESMAS</t>
  </si>
  <si>
    <t>TABEL 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</si>
</sst>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_);_(@_)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7" fontId="3" fillId="0" borderId="1" xfId="2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37" fontId="3" fillId="0" borderId="1" xfId="2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1" fillId="0" borderId="3" xfId="1" applyNumberFormat="1" applyFont="1" applyBorder="1" applyAlignment="1">
      <alignment horizontal="center" vertical="center"/>
    </xf>
    <xf numFmtId="37" fontId="1" fillId="0" borderId="4" xfId="2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37" fontId="1" fillId="0" borderId="3" xfId="2" applyNumberFormat="1" applyFont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37" fontId="1" fillId="0" borderId="4" xfId="2" applyNumberFormat="1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37" fontId="1" fillId="0" borderId="3" xfId="2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5" fontId="1" fillId="0" borderId="4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2"/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FF00"/>
    <pageSetUpPr fitToPage="1"/>
  </sheetPr>
  <dimension ref="A1:AE22"/>
  <sheetViews>
    <sheetView tabSelected="1" zoomScale="77" zoomScaleNormal="77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7" width="8.42578125" style="1" customWidth="1"/>
    <col min="8" max="20" width="9.42578125" style="1" customWidth="1"/>
    <col min="21" max="25" width="9.42578125" style="2" customWidth="1"/>
    <col min="26" max="31" width="9.42578125" style="1" customWidth="1"/>
    <col min="32" max="16384" width="11.42578125" style="1"/>
  </cols>
  <sheetData>
    <row r="1" spans="1:31" x14ac:dyDescent="0.2">
      <c r="A1" s="61" t="s">
        <v>18</v>
      </c>
    </row>
    <row r="3" spans="1:31" s="52" customFormat="1" ht="16.5" x14ac:dyDescent="0.2">
      <c r="A3" s="59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60"/>
      <c r="W3" s="60"/>
      <c r="X3" s="60"/>
      <c r="Y3" s="60"/>
      <c r="Z3" s="59"/>
      <c r="AA3" s="59"/>
      <c r="AB3" s="59"/>
      <c r="AC3" s="59"/>
      <c r="AD3" s="59"/>
      <c r="AE3" s="59"/>
    </row>
    <row r="4" spans="1:31" s="52" customFormat="1" ht="16.5" x14ac:dyDescent="0.2">
      <c r="B4" s="57"/>
      <c r="C4" s="57"/>
      <c r="D4" s="57"/>
      <c r="E4" s="57"/>
      <c r="F4" s="57"/>
      <c r="G4" s="57"/>
      <c r="K4" s="57"/>
      <c r="N4" s="56" t="str">
        <f>'[1]1_BPS'!E5</f>
        <v>KOTA</v>
      </c>
      <c r="O4" s="55" t="str">
        <f>'[1]1_BPS'!F5</f>
        <v>BIMA</v>
      </c>
      <c r="P4" s="53"/>
      <c r="Q4" s="53"/>
      <c r="R4" s="53"/>
      <c r="S4" s="53"/>
      <c r="T4" s="53"/>
      <c r="U4" s="54"/>
      <c r="V4" s="54"/>
      <c r="W4" s="54"/>
      <c r="X4" s="54"/>
      <c r="Y4" s="54"/>
      <c r="Z4" s="53"/>
      <c r="AA4" s="53"/>
      <c r="AB4" s="53"/>
      <c r="AC4" s="53"/>
      <c r="AD4" s="53"/>
      <c r="AE4" s="53"/>
    </row>
    <row r="5" spans="1:31" s="52" customFormat="1" ht="16.5" x14ac:dyDescent="0.2">
      <c r="B5" s="57"/>
      <c r="C5" s="57"/>
      <c r="D5" s="58"/>
      <c r="E5" s="58"/>
      <c r="F5" s="58"/>
      <c r="G5" s="58"/>
      <c r="H5" s="58"/>
      <c r="I5" s="58"/>
      <c r="K5" s="57"/>
      <c r="N5" s="56" t="str">
        <f>'[1]1_BPS'!E6</f>
        <v xml:space="preserve">TAHUN </v>
      </c>
      <c r="O5" s="55">
        <f>'[1]1_BPS'!F6</f>
        <v>2020</v>
      </c>
      <c r="P5" s="53"/>
      <c r="Q5" s="53"/>
      <c r="R5" s="53"/>
      <c r="S5" s="53"/>
      <c r="T5" s="53"/>
      <c r="U5" s="54"/>
      <c r="V5" s="54"/>
      <c r="W5" s="54"/>
      <c r="X5" s="54"/>
      <c r="Y5" s="54"/>
      <c r="Z5" s="53"/>
      <c r="AA5" s="53"/>
      <c r="AB5" s="53"/>
      <c r="AC5" s="53"/>
      <c r="AD5" s="53"/>
      <c r="AE5" s="53"/>
    </row>
    <row r="6" spans="1:31" ht="15.7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3"/>
      <c r="AA6" s="3"/>
      <c r="AB6" s="3"/>
      <c r="AC6" s="3"/>
      <c r="AD6" s="3"/>
      <c r="AE6" s="3"/>
    </row>
    <row r="7" spans="1:31" s="2" customFormat="1" ht="20.100000000000001" customHeight="1" x14ac:dyDescent="0.2">
      <c r="A7" s="51" t="s">
        <v>16</v>
      </c>
      <c r="B7" s="51" t="s">
        <v>15</v>
      </c>
      <c r="C7" s="51" t="s">
        <v>14</v>
      </c>
      <c r="D7" s="50" t="s">
        <v>13</v>
      </c>
      <c r="E7" s="50"/>
      <c r="F7" s="50"/>
      <c r="G7" s="49" t="s">
        <v>12</v>
      </c>
      <c r="H7" s="48" t="s">
        <v>11</v>
      </c>
      <c r="I7" s="47"/>
      <c r="J7" s="47"/>
      <c r="K7" s="47"/>
      <c r="L7" s="47"/>
      <c r="M7" s="47"/>
      <c r="N7" s="48"/>
      <c r="O7" s="47"/>
      <c r="P7" s="46"/>
      <c r="Q7" s="47"/>
      <c r="R7" s="47"/>
      <c r="S7" s="47"/>
      <c r="T7" s="48"/>
      <c r="U7" s="47"/>
      <c r="V7" s="46"/>
      <c r="W7" s="47"/>
      <c r="X7" s="47"/>
      <c r="Y7" s="47"/>
      <c r="Z7" s="48"/>
      <c r="AA7" s="47"/>
      <c r="AB7" s="46"/>
      <c r="AC7" s="47"/>
      <c r="AD7" s="47"/>
      <c r="AE7" s="46"/>
    </row>
    <row r="8" spans="1:31" s="2" customFormat="1" ht="20.100000000000001" customHeight="1" x14ac:dyDescent="0.2">
      <c r="A8" s="42"/>
      <c r="B8" s="42"/>
      <c r="C8" s="42"/>
      <c r="D8" s="41"/>
      <c r="E8" s="41"/>
      <c r="F8" s="41"/>
      <c r="G8" s="40"/>
      <c r="H8" s="45" t="s">
        <v>10</v>
      </c>
      <c r="I8" s="44"/>
      <c r="J8" s="44"/>
      <c r="K8" s="44"/>
      <c r="L8" s="44"/>
      <c r="M8" s="43"/>
      <c r="N8" s="45" t="s">
        <v>9</v>
      </c>
      <c r="O8" s="44"/>
      <c r="P8" s="43"/>
      <c r="Q8" s="44"/>
      <c r="R8" s="44"/>
      <c r="S8" s="43"/>
      <c r="T8" s="45" t="s">
        <v>8</v>
      </c>
      <c r="U8" s="44"/>
      <c r="V8" s="43"/>
      <c r="W8" s="44"/>
      <c r="X8" s="44"/>
      <c r="Y8" s="43"/>
      <c r="Z8" s="45" t="s">
        <v>7</v>
      </c>
      <c r="AA8" s="44"/>
      <c r="AB8" s="43"/>
      <c r="AC8" s="44"/>
      <c r="AD8" s="44"/>
      <c r="AE8" s="43"/>
    </row>
    <row r="9" spans="1:31" s="2" customFormat="1" ht="20.100000000000001" customHeight="1" x14ac:dyDescent="0.2">
      <c r="A9" s="42"/>
      <c r="B9" s="42"/>
      <c r="C9" s="42"/>
      <c r="D9" s="41"/>
      <c r="E9" s="41"/>
      <c r="F9" s="41"/>
      <c r="G9" s="40"/>
      <c r="H9" s="37" t="s">
        <v>5</v>
      </c>
      <c r="I9" s="38"/>
      <c r="J9" s="37" t="s">
        <v>4</v>
      </c>
      <c r="K9" s="38"/>
      <c r="L9" s="37" t="s">
        <v>6</v>
      </c>
      <c r="M9" s="38"/>
      <c r="N9" s="37" t="s">
        <v>5</v>
      </c>
      <c r="O9" s="38"/>
      <c r="P9" s="39" t="s">
        <v>4</v>
      </c>
      <c r="Q9" s="38"/>
      <c r="R9" s="37" t="s">
        <v>6</v>
      </c>
      <c r="S9" s="38"/>
      <c r="T9" s="37" t="s">
        <v>5</v>
      </c>
      <c r="U9" s="38"/>
      <c r="V9" s="39" t="s">
        <v>4</v>
      </c>
      <c r="W9" s="38"/>
      <c r="X9" s="37" t="s">
        <v>6</v>
      </c>
      <c r="Y9" s="38"/>
      <c r="Z9" s="37" t="s">
        <v>5</v>
      </c>
      <c r="AA9" s="38"/>
      <c r="AB9" s="39" t="s">
        <v>4</v>
      </c>
      <c r="AC9" s="38"/>
      <c r="AD9" s="37" t="s">
        <v>6</v>
      </c>
      <c r="AE9" s="36"/>
    </row>
    <row r="10" spans="1:31" s="2" customFormat="1" ht="20.100000000000001" customHeight="1" x14ac:dyDescent="0.2">
      <c r="A10" s="35"/>
      <c r="B10" s="35"/>
      <c r="C10" s="35"/>
      <c r="D10" s="34" t="s">
        <v>5</v>
      </c>
      <c r="E10" s="34" t="s">
        <v>4</v>
      </c>
      <c r="F10" s="34" t="s">
        <v>3</v>
      </c>
      <c r="G10" s="33"/>
      <c r="H10" s="31" t="s">
        <v>2</v>
      </c>
      <c r="I10" s="31" t="s">
        <v>1</v>
      </c>
      <c r="J10" s="31" t="s">
        <v>2</v>
      </c>
      <c r="K10" s="31" t="s">
        <v>1</v>
      </c>
      <c r="L10" s="31" t="s">
        <v>2</v>
      </c>
      <c r="M10" s="31" t="s">
        <v>1</v>
      </c>
      <c r="N10" s="31" t="s">
        <v>2</v>
      </c>
      <c r="O10" s="31" t="s">
        <v>1</v>
      </c>
      <c r="P10" s="31" t="s">
        <v>2</v>
      </c>
      <c r="Q10" s="32" t="s">
        <v>1</v>
      </c>
      <c r="R10" s="31" t="s">
        <v>2</v>
      </c>
      <c r="S10" s="31" t="s">
        <v>1</v>
      </c>
      <c r="T10" s="31" t="s">
        <v>2</v>
      </c>
      <c r="U10" s="31" t="s">
        <v>1</v>
      </c>
      <c r="V10" s="31" t="s">
        <v>2</v>
      </c>
      <c r="W10" s="32" t="s">
        <v>1</v>
      </c>
      <c r="X10" s="31" t="s">
        <v>2</v>
      </c>
      <c r="Y10" s="31" t="s">
        <v>1</v>
      </c>
      <c r="Z10" s="31" t="s">
        <v>2</v>
      </c>
      <c r="AA10" s="31" t="s">
        <v>1</v>
      </c>
      <c r="AB10" s="31" t="s">
        <v>2</v>
      </c>
      <c r="AC10" s="32" t="s">
        <v>1</v>
      </c>
      <c r="AD10" s="31" t="s">
        <v>2</v>
      </c>
      <c r="AE10" s="31" t="s">
        <v>1</v>
      </c>
    </row>
    <row r="11" spans="1:31" s="2" customFormat="1" ht="20.100000000000001" customHeight="1" x14ac:dyDescent="0.2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/>
      <c r="H11" s="29">
        <v>7</v>
      </c>
      <c r="I11" s="29">
        <v>8</v>
      </c>
      <c r="J11" s="29">
        <v>9</v>
      </c>
      <c r="K11" s="29">
        <v>10</v>
      </c>
      <c r="L11" s="29">
        <v>11</v>
      </c>
      <c r="M11" s="29">
        <v>12</v>
      </c>
      <c r="N11" s="29">
        <v>13</v>
      </c>
      <c r="O11" s="29">
        <v>14</v>
      </c>
      <c r="P11" s="29">
        <v>15</v>
      </c>
      <c r="Q11" s="30">
        <v>16</v>
      </c>
      <c r="R11" s="29">
        <v>17</v>
      </c>
      <c r="S11" s="29">
        <v>18</v>
      </c>
      <c r="T11" s="29">
        <v>19</v>
      </c>
      <c r="U11" s="29">
        <v>20</v>
      </c>
      <c r="V11" s="29">
        <v>21</v>
      </c>
      <c r="W11" s="29">
        <v>22</v>
      </c>
      <c r="X11" s="29">
        <v>23</v>
      </c>
      <c r="Y11" s="29">
        <v>24</v>
      </c>
      <c r="Z11" s="29">
        <v>25</v>
      </c>
      <c r="AA11" s="29">
        <v>26</v>
      </c>
      <c r="AB11" s="29">
        <v>27</v>
      </c>
      <c r="AC11" s="29">
        <v>28</v>
      </c>
      <c r="AD11" s="29">
        <v>29</v>
      </c>
      <c r="AE11" s="29">
        <v>30</v>
      </c>
    </row>
    <row r="12" spans="1:31" ht="20.100000000000001" customHeight="1" x14ac:dyDescent="0.2">
      <c r="A12" s="28">
        <f>'[1]9_IFK'!A9</f>
        <v>1</v>
      </c>
      <c r="B12" s="26" t="str">
        <f>'[1]9_IFK'!B9</f>
        <v>Rasanae Barat</v>
      </c>
      <c r="C12" s="26" t="str">
        <f>'[1]9_IFK'!C9</f>
        <v>Paruga</v>
      </c>
      <c r="D12" s="14">
        <v>322</v>
      </c>
      <c r="E12" s="14">
        <v>386</v>
      </c>
      <c r="F12" s="14">
        <f>SUM(D12:E12)</f>
        <v>708</v>
      </c>
      <c r="G12" s="14">
        <v>90</v>
      </c>
      <c r="H12" s="14">
        <v>179</v>
      </c>
      <c r="I12" s="22">
        <f>H12/D12*100</f>
        <v>55.590062111801245</v>
      </c>
      <c r="J12" s="14">
        <v>199</v>
      </c>
      <c r="K12" s="22">
        <f>J12/E12*100</f>
        <v>51.554404145077726</v>
      </c>
      <c r="L12" s="14">
        <f>SUM(H12,J12)</f>
        <v>378</v>
      </c>
      <c r="M12" s="22">
        <f>L12/F12*100</f>
        <v>53.389830508474581</v>
      </c>
      <c r="N12" s="14">
        <f>H12</f>
        <v>179</v>
      </c>
      <c r="O12" s="22">
        <f>N12/D12*100</f>
        <v>55.590062111801245</v>
      </c>
      <c r="P12" s="14">
        <f>J12</f>
        <v>199</v>
      </c>
      <c r="Q12" s="23">
        <f>P12/E12*100</f>
        <v>51.554404145077726</v>
      </c>
      <c r="R12" s="14">
        <f>SUM(N12,P12)</f>
        <v>378</v>
      </c>
      <c r="S12" s="22">
        <f>R12/F12*100</f>
        <v>53.389830508474581</v>
      </c>
      <c r="T12" s="14">
        <v>194</v>
      </c>
      <c r="U12" s="24">
        <f>T12/D12*100</f>
        <v>60.248447204968947</v>
      </c>
      <c r="V12" s="18">
        <v>183</v>
      </c>
      <c r="W12" s="25">
        <f>V12/E12*100</f>
        <v>47.409326424870471</v>
      </c>
      <c r="X12" s="18">
        <f>SUM(T12,V12)</f>
        <v>377</v>
      </c>
      <c r="Y12" s="24">
        <f>X12/F12*100</f>
        <v>53.248587570621467</v>
      </c>
      <c r="Z12" s="14">
        <f>T12</f>
        <v>194</v>
      </c>
      <c r="AA12" s="22">
        <f>Z12/D12*100</f>
        <v>60.248447204968947</v>
      </c>
      <c r="AB12" s="14">
        <f>V12</f>
        <v>183</v>
      </c>
      <c r="AC12" s="23">
        <f>AB12/E12*100</f>
        <v>47.409326424870471</v>
      </c>
      <c r="AD12" s="14">
        <f>SUM(Z12,AB12)</f>
        <v>377</v>
      </c>
      <c r="AE12" s="22">
        <f>AD12/F12*100</f>
        <v>53.248587570621467</v>
      </c>
    </row>
    <row r="13" spans="1:31" ht="20.100000000000001" customHeight="1" x14ac:dyDescent="0.2">
      <c r="A13" s="28">
        <f>'[1]9_IFK'!A10</f>
        <v>2</v>
      </c>
      <c r="B13" s="26" t="str">
        <f>'[1]9_IFK'!B10</f>
        <v>Mpunda</v>
      </c>
      <c r="C13" s="26" t="str">
        <f>'[1]9_IFK'!C10</f>
        <v>Mpunda</v>
      </c>
      <c r="D13" s="14">
        <v>336</v>
      </c>
      <c r="E13" s="14">
        <v>403</v>
      </c>
      <c r="F13" s="14">
        <f>SUM(D13:E13)</f>
        <v>739</v>
      </c>
      <c r="G13" s="14">
        <v>90</v>
      </c>
      <c r="H13" s="14">
        <v>508</v>
      </c>
      <c r="I13" s="22">
        <f>H13/D13*100</f>
        <v>151.19047619047618</v>
      </c>
      <c r="J13" s="14">
        <v>460</v>
      </c>
      <c r="K13" s="22">
        <f>J13/E13*100</f>
        <v>114.14392059553349</v>
      </c>
      <c r="L13" s="14">
        <f>SUM(H13,J13)</f>
        <v>968</v>
      </c>
      <c r="M13" s="22">
        <f>L13/F13*100</f>
        <v>130.98782138024356</v>
      </c>
      <c r="N13" s="14">
        <f>H13</f>
        <v>508</v>
      </c>
      <c r="O13" s="22">
        <f>N13/D13*100</f>
        <v>151.19047619047618</v>
      </c>
      <c r="P13" s="14">
        <f>J13</f>
        <v>460</v>
      </c>
      <c r="Q13" s="23">
        <f>P13/E13*100</f>
        <v>114.14392059553349</v>
      </c>
      <c r="R13" s="14">
        <f>SUM(N13,P13)</f>
        <v>968</v>
      </c>
      <c r="S13" s="22">
        <f>R13/F13*100</f>
        <v>130.98782138024356</v>
      </c>
      <c r="T13" s="14">
        <v>479</v>
      </c>
      <c r="U13" s="24">
        <f>T13/D13*100</f>
        <v>142.55952380952382</v>
      </c>
      <c r="V13" s="18">
        <v>422</v>
      </c>
      <c r="W13" s="25">
        <f>V13/E13*100</f>
        <v>104.71464019851115</v>
      </c>
      <c r="X13" s="18">
        <f>SUM(T13,V13)</f>
        <v>901</v>
      </c>
      <c r="Y13" s="24">
        <f>X13/F13*100</f>
        <v>121.92151556156969</v>
      </c>
      <c r="Z13" s="14">
        <f>T13</f>
        <v>479</v>
      </c>
      <c r="AA13" s="22">
        <f>Z13/D13*100</f>
        <v>142.55952380952382</v>
      </c>
      <c r="AB13" s="14">
        <f>V13</f>
        <v>422</v>
      </c>
      <c r="AC13" s="23">
        <f>AB13/E13*100</f>
        <v>104.71464019851115</v>
      </c>
      <c r="AD13" s="14">
        <f>SUM(Z13,AB13)</f>
        <v>901</v>
      </c>
      <c r="AE13" s="22">
        <f>AD13/F13*100</f>
        <v>121.92151556156969</v>
      </c>
    </row>
    <row r="14" spans="1:31" ht="20.100000000000001" customHeight="1" x14ac:dyDescent="0.2">
      <c r="A14" s="28">
        <f>'[1]9_IFK'!A11</f>
        <v>3</v>
      </c>
      <c r="B14" s="26" t="str">
        <f>'[1]9_IFK'!B11</f>
        <v>Rasanae Timur</v>
      </c>
      <c r="C14" s="26" t="str">
        <f>'[1]9_IFK'!C11</f>
        <v>Rasanae Timur</v>
      </c>
      <c r="D14" s="14">
        <v>99</v>
      </c>
      <c r="E14" s="14">
        <v>118</v>
      </c>
      <c r="F14" s="14">
        <f>SUM(D14:E14)</f>
        <v>217</v>
      </c>
      <c r="G14" s="14">
        <v>90</v>
      </c>
      <c r="H14" s="14">
        <v>102</v>
      </c>
      <c r="I14" s="22">
        <f>H14/D14*100</f>
        <v>103.03030303030303</v>
      </c>
      <c r="J14" s="14">
        <v>96</v>
      </c>
      <c r="K14" s="22">
        <f>J14/E14*100</f>
        <v>81.355932203389841</v>
      </c>
      <c r="L14" s="14">
        <f>SUM(H14,J14)</f>
        <v>198</v>
      </c>
      <c r="M14" s="22">
        <f>L14/F14*100</f>
        <v>91.244239631336413</v>
      </c>
      <c r="N14" s="14">
        <f>H14</f>
        <v>102</v>
      </c>
      <c r="O14" s="22">
        <f>N14/D14*100</f>
        <v>103.03030303030303</v>
      </c>
      <c r="P14" s="14">
        <f>J14</f>
        <v>96</v>
      </c>
      <c r="Q14" s="23">
        <f>P14/E14*100</f>
        <v>81.355932203389841</v>
      </c>
      <c r="R14" s="14">
        <f>SUM(N14,P14)</f>
        <v>198</v>
      </c>
      <c r="S14" s="22">
        <f>R14/F14*100</f>
        <v>91.244239631336413</v>
      </c>
      <c r="T14" s="14">
        <v>109</v>
      </c>
      <c r="U14" s="24">
        <f>T14/D14*100</f>
        <v>110.1010101010101</v>
      </c>
      <c r="V14" s="18">
        <v>98</v>
      </c>
      <c r="W14" s="25">
        <f>V14/E14*100</f>
        <v>83.050847457627114</v>
      </c>
      <c r="X14" s="18">
        <f>SUM(T14,V14)</f>
        <v>207</v>
      </c>
      <c r="Y14" s="24">
        <f>X14/F14*100</f>
        <v>95.391705069124427</v>
      </c>
      <c r="Z14" s="14">
        <f>T14</f>
        <v>109</v>
      </c>
      <c r="AA14" s="22">
        <f>Z14/D14*100</f>
        <v>110.1010101010101</v>
      </c>
      <c r="AB14" s="14">
        <f>V14</f>
        <v>98</v>
      </c>
      <c r="AC14" s="23">
        <f>AB14/E14*100</f>
        <v>83.050847457627114</v>
      </c>
      <c r="AD14" s="14">
        <f>SUM(Z14,AB14)</f>
        <v>207</v>
      </c>
      <c r="AE14" s="22">
        <f>AD14/F14*100</f>
        <v>95.391705069124427</v>
      </c>
    </row>
    <row r="15" spans="1:31" ht="20.100000000000001" customHeight="1" x14ac:dyDescent="0.2">
      <c r="A15" s="28"/>
      <c r="B15" s="26"/>
      <c r="C15" s="26" t="str">
        <f>'[1]9_IFK'!C12</f>
        <v>Kumbe</v>
      </c>
      <c r="D15" s="14">
        <v>69</v>
      </c>
      <c r="E15" s="14">
        <v>83</v>
      </c>
      <c r="F15" s="14">
        <f>SUM(D15:E15)</f>
        <v>152</v>
      </c>
      <c r="G15" s="14">
        <v>90</v>
      </c>
      <c r="H15" s="14">
        <v>79</v>
      </c>
      <c r="I15" s="22">
        <f>H15/D15*100</f>
        <v>114.49275362318841</v>
      </c>
      <c r="J15" s="14">
        <v>76</v>
      </c>
      <c r="K15" s="22">
        <f>J15/E15*100</f>
        <v>91.566265060240966</v>
      </c>
      <c r="L15" s="14">
        <f>SUM(H15,J15)</f>
        <v>155</v>
      </c>
      <c r="M15" s="22">
        <f>L15/F15*100</f>
        <v>101.9736842105263</v>
      </c>
      <c r="N15" s="14">
        <f>H15</f>
        <v>79</v>
      </c>
      <c r="O15" s="22">
        <f>N15/D15*100</f>
        <v>114.49275362318841</v>
      </c>
      <c r="P15" s="14">
        <f>J15</f>
        <v>76</v>
      </c>
      <c r="Q15" s="23">
        <f>P15/E15*100</f>
        <v>91.566265060240966</v>
      </c>
      <c r="R15" s="14">
        <f>SUM(N15,P15)</f>
        <v>155</v>
      </c>
      <c r="S15" s="22">
        <f>R15/F15*100</f>
        <v>101.9736842105263</v>
      </c>
      <c r="T15" s="14">
        <v>80</v>
      </c>
      <c r="U15" s="24">
        <f>T15/D15*100</f>
        <v>115.94202898550725</v>
      </c>
      <c r="V15" s="18">
        <v>77</v>
      </c>
      <c r="W15" s="25">
        <f>V15/E15*100</f>
        <v>92.771084337349393</v>
      </c>
      <c r="X15" s="18">
        <f>SUM(T15,V15)</f>
        <v>157</v>
      </c>
      <c r="Y15" s="24">
        <f>X15/F15*100</f>
        <v>103.28947368421053</v>
      </c>
      <c r="Z15" s="14">
        <f>T15</f>
        <v>80</v>
      </c>
      <c r="AA15" s="22">
        <f>Z15/D15*100</f>
        <v>115.94202898550725</v>
      </c>
      <c r="AB15" s="14">
        <f>V15</f>
        <v>77</v>
      </c>
      <c r="AC15" s="23">
        <f>AB15/E15*100</f>
        <v>92.771084337349393</v>
      </c>
      <c r="AD15" s="14">
        <f>SUM(Z15,AB15)</f>
        <v>157</v>
      </c>
      <c r="AE15" s="22">
        <f>AD15/F15*100</f>
        <v>103.28947368421053</v>
      </c>
    </row>
    <row r="16" spans="1:31" ht="20.100000000000001" customHeight="1" x14ac:dyDescent="0.2">
      <c r="A16" s="28">
        <v>4</v>
      </c>
      <c r="B16" s="26" t="str">
        <f>'[1]9_IFK'!B13</f>
        <v>Raba</v>
      </c>
      <c r="C16" s="26" t="str">
        <f>'[1]9_IFK'!C13</f>
        <v>Penanae</v>
      </c>
      <c r="D16" s="14">
        <v>360</v>
      </c>
      <c r="E16" s="14">
        <v>433</v>
      </c>
      <c r="F16" s="14">
        <f>SUM(D16:E16)</f>
        <v>793</v>
      </c>
      <c r="G16" s="14">
        <v>90</v>
      </c>
      <c r="H16" s="14">
        <v>440</v>
      </c>
      <c r="I16" s="22">
        <f>H16/D16*100</f>
        <v>122.22222222222223</v>
      </c>
      <c r="J16" s="14">
        <v>446</v>
      </c>
      <c r="K16" s="22">
        <f>J16/E16*100</f>
        <v>103.00230946882216</v>
      </c>
      <c r="L16" s="14">
        <f>SUM(H16,J16)</f>
        <v>886</v>
      </c>
      <c r="M16" s="22">
        <f>L16/F16*100</f>
        <v>111.72761664564943</v>
      </c>
      <c r="N16" s="14">
        <f>H16</f>
        <v>440</v>
      </c>
      <c r="O16" s="22">
        <f>N16/D16*100</f>
        <v>122.22222222222223</v>
      </c>
      <c r="P16" s="14">
        <f>J16</f>
        <v>446</v>
      </c>
      <c r="Q16" s="23">
        <f>P16/E16*100</f>
        <v>103.00230946882216</v>
      </c>
      <c r="R16" s="14">
        <f>SUM(N16,P16)</f>
        <v>886</v>
      </c>
      <c r="S16" s="22">
        <f>R16/F16*100</f>
        <v>111.72761664564943</v>
      </c>
      <c r="T16" s="14">
        <v>424</v>
      </c>
      <c r="U16" s="24">
        <f>T16/D16*100</f>
        <v>117.77777777777779</v>
      </c>
      <c r="V16" s="18">
        <v>468</v>
      </c>
      <c r="W16" s="25">
        <f>V16/E16*100</f>
        <v>108.08314087759815</v>
      </c>
      <c r="X16" s="18">
        <f>SUM(T16,V16)</f>
        <v>892</v>
      </c>
      <c r="Y16" s="24">
        <f>X16/F16*100</f>
        <v>112.48423707440101</v>
      </c>
      <c r="Z16" s="14">
        <f>T16</f>
        <v>424</v>
      </c>
      <c r="AA16" s="22">
        <f>Z16/D16*100</f>
        <v>117.77777777777779</v>
      </c>
      <c r="AB16" s="14">
        <f>V16</f>
        <v>468</v>
      </c>
      <c r="AC16" s="23">
        <f>AB16/E16*100</f>
        <v>108.08314087759815</v>
      </c>
      <c r="AD16" s="14">
        <f>SUM(Z16,AB16)</f>
        <v>892</v>
      </c>
      <c r="AE16" s="22">
        <f>AD16/F16*100</f>
        <v>112.48423707440101</v>
      </c>
    </row>
    <row r="17" spans="1:31" ht="20.100000000000001" customHeight="1" x14ac:dyDescent="0.2">
      <c r="A17" s="28">
        <v>5</v>
      </c>
      <c r="B17" s="26" t="str">
        <f>'[1]9_IFK'!B14</f>
        <v>Asakota</v>
      </c>
      <c r="C17" s="26" t="str">
        <f>'[1]9_IFK'!C14</f>
        <v>Jatibaru</v>
      </c>
      <c r="D17" s="14">
        <v>242</v>
      </c>
      <c r="E17" s="14">
        <v>290</v>
      </c>
      <c r="F17" s="14">
        <f>SUM(D17:E17)</f>
        <v>532</v>
      </c>
      <c r="G17" s="14">
        <v>90</v>
      </c>
      <c r="H17" s="14">
        <v>142</v>
      </c>
      <c r="I17" s="22">
        <f>H17/D17*100</f>
        <v>58.677685950413228</v>
      </c>
      <c r="J17" s="14">
        <v>146</v>
      </c>
      <c r="K17" s="22">
        <f>J17/E17*100</f>
        <v>50.344827586206897</v>
      </c>
      <c r="L17" s="14">
        <f>SUM(H17,J17)</f>
        <v>288</v>
      </c>
      <c r="M17" s="22">
        <f>L17/F17*100</f>
        <v>54.13533834586466</v>
      </c>
      <c r="N17" s="14">
        <f>H17</f>
        <v>142</v>
      </c>
      <c r="O17" s="22">
        <f>N17/D17*100</f>
        <v>58.677685950413228</v>
      </c>
      <c r="P17" s="14">
        <f>J17</f>
        <v>146</v>
      </c>
      <c r="Q17" s="23">
        <f>P17/E17*100</f>
        <v>50.344827586206897</v>
      </c>
      <c r="R17" s="14">
        <f>SUM(N17,P17)</f>
        <v>288</v>
      </c>
      <c r="S17" s="22">
        <f>R17/F17*100</f>
        <v>54.13533834586466</v>
      </c>
      <c r="T17" s="14">
        <v>184</v>
      </c>
      <c r="U17" s="24">
        <f>T17/D17*100</f>
        <v>76.033057851239676</v>
      </c>
      <c r="V17" s="18">
        <v>164</v>
      </c>
      <c r="W17" s="25">
        <f>V17/E17*100</f>
        <v>56.551724137931039</v>
      </c>
      <c r="X17" s="18">
        <f>SUM(T17,V17)</f>
        <v>348</v>
      </c>
      <c r="Y17" s="24">
        <f>X17/F17*100</f>
        <v>65.413533834586474</v>
      </c>
      <c r="Z17" s="14">
        <f>T17</f>
        <v>184</v>
      </c>
      <c r="AA17" s="22">
        <f>Z17/D17*100</f>
        <v>76.033057851239676</v>
      </c>
      <c r="AB17" s="14">
        <f>V17</f>
        <v>164</v>
      </c>
      <c r="AC17" s="23">
        <f>AB17/E17*100</f>
        <v>56.551724137931039</v>
      </c>
      <c r="AD17" s="14">
        <f>SUM(Z17,AB17)</f>
        <v>348</v>
      </c>
      <c r="AE17" s="22">
        <f>AD17/F17*100</f>
        <v>65.413533834586474</v>
      </c>
    </row>
    <row r="18" spans="1:31" ht="20.100000000000001" customHeight="1" x14ac:dyDescent="0.2">
      <c r="A18" s="27"/>
      <c r="B18" s="26"/>
      <c r="C18" s="26" t="str">
        <f>'[1]9_IFK'!C15</f>
        <v>Kolo</v>
      </c>
      <c r="D18" s="14">
        <v>47</v>
      </c>
      <c r="E18" s="14">
        <v>56</v>
      </c>
      <c r="F18" s="14">
        <f>SUM(D18:E18)</f>
        <v>103</v>
      </c>
      <c r="G18" s="14">
        <v>90</v>
      </c>
      <c r="H18" s="14">
        <v>40</v>
      </c>
      <c r="I18" s="22">
        <f>H18/D18*100</f>
        <v>85.106382978723403</v>
      </c>
      <c r="J18" s="14">
        <v>39</v>
      </c>
      <c r="K18" s="22">
        <f>J18/E18*100</f>
        <v>69.642857142857139</v>
      </c>
      <c r="L18" s="14">
        <f>SUM(H18,J18)</f>
        <v>79</v>
      </c>
      <c r="M18" s="22">
        <f>L18/F18*100</f>
        <v>76.699029126213588</v>
      </c>
      <c r="N18" s="14">
        <f>H18</f>
        <v>40</v>
      </c>
      <c r="O18" s="22">
        <f>N18/D18*100</f>
        <v>85.106382978723403</v>
      </c>
      <c r="P18" s="14">
        <f>J18</f>
        <v>39</v>
      </c>
      <c r="Q18" s="23">
        <f>P18/E18*100</f>
        <v>69.642857142857139</v>
      </c>
      <c r="R18" s="14">
        <f>SUM(N18,P18)</f>
        <v>79</v>
      </c>
      <c r="S18" s="22">
        <f>R18/F18*100</f>
        <v>76.699029126213588</v>
      </c>
      <c r="T18" s="14">
        <v>40</v>
      </c>
      <c r="U18" s="24">
        <f>T18/D18*100</f>
        <v>85.106382978723403</v>
      </c>
      <c r="V18" s="18">
        <v>63</v>
      </c>
      <c r="W18" s="25">
        <f>V18/E18*100</f>
        <v>112.5</v>
      </c>
      <c r="X18" s="18">
        <f>SUM(T18,V18)</f>
        <v>103</v>
      </c>
      <c r="Y18" s="24">
        <f>X18/F18*100</f>
        <v>100</v>
      </c>
      <c r="Z18" s="14">
        <f>T18</f>
        <v>40</v>
      </c>
      <c r="AA18" s="22">
        <f>Z18/D18*100</f>
        <v>85.106382978723403</v>
      </c>
      <c r="AB18" s="14">
        <f>V18</f>
        <v>63</v>
      </c>
      <c r="AC18" s="23">
        <f>AB18/E18*100</f>
        <v>112.5</v>
      </c>
      <c r="AD18" s="14">
        <f>SUM(Z18,AB18)</f>
        <v>103</v>
      </c>
      <c r="AE18" s="22">
        <f>AD18/F18*100</f>
        <v>100</v>
      </c>
    </row>
    <row r="19" spans="1:31" ht="20.100000000000001" customHeight="1" x14ac:dyDescent="0.2">
      <c r="A19" s="21"/>
      <c r="B19" s="21"/>
      <c r="C19" s="21"/>
      <c r="D19" s="14"/>
      <c r="E19" s="14"/>
      <c r="F19" s="14"/>
      <c r="G19" s="14"/>
      <c r="H19" s="14"/>
      <c r="I19" s="22"/>
      <c r="J19" s="14"/>
      <c r="K19" s="22"/>
      <c r="L19" s="14"/>
      <c r="M19" s="22"/>
      <c r="N19" s="14"/>
      <c r="O19" s="22"/>
      <c r="P19" s="14"/>
      <c r="Q19" s="23"/>
      <c r="R19" s="14"/>
      <c r="S19" s="22"/>
      <c r="T19" s="14"/>
      <c r="U19" s="24"/>
      <c r="V19" s="18"/>
      <c r="W19" s="25"/>
      <c r="X19" s="18"/>
      <c r="Y19" s="24"/>
      <c r="Z19" s="14"/>
      <c r="AA19" s="22"/>
      <c r="AB19" s="14"/>
      <c r="AC19" s="23"/>
      <c r="AD19" s="14"/>
      <c r="AE19" s="22"/>
    </row>
    <row r="20" spans="1:31" ht="20.100000000000001" customHeight="1" x14ac:dyDescent="0.2">
      <c r="A20" s="21"/>
      <c r="B20" s="21"/>
      <c r="C20" s="21"/>
      <c r="D20" s="14"/>
      <c r="E20" s="14"/>
      <c r="F20" s="14"/>
      <c r="G20" s="14"/>
      <c r="H20" s="14"/>
      <c r="I20" s="13"/>
      <c r="J20" s="16"/>
      <c r="K20" s="13"/>
      <c r="L20" s="14"/>
      <c r="M20" s="13"/>
      <c r="N20" s="16"/>
      <c r="O20" s="13"/>
      <c r="P20" s="16"/>
      <c r="Q20" s="15"/>
      <c r="R20" s="14"/>
      <c r="S20" s="13"/>
      <c r="T20" s="16"/>
      <c r="U20" s="17"/>
      <c r="V20" s="20"/>
      <c r="W20" s="19"/>
      <c r="X20" s="18"/>
      <c r="Y20" s="17"/>
      <c r="Z20" s="16"/>
      <c r="AA20" s="13"/>
      <c r="AB20" s="16"/>
      <c r="AC20" s="15"/>
      <c r="AD20" s="14"/>
      <c r="AE20" s="13"/>
    </row>
    <row r="21" spans="1:31" ht="20.100000000000001" customHeight="1" thickBot="1" x14ac:dyDescent="0.25">
      <c r="A21" s="12" t="s">
        <v>0</v>
      </c>
      <c r="B21" s="12"/>
      <c r="C21" s="12"/>
      <c r="D21" s="7">
        <f>SUM(D12:D20)</f>
        <v>1475</v>
      </c>
      <c r="E21" s="7">
        <f>SUM(E12:E20)</f>
        <v>1769</v>
      </c>
      <c r="F21" s="7">
        <f>SUM(F12:F20)</f>
        <v>3244</v>
      </c>
      <c r="G21" s="7">
        <v>90</v>
      </c>
      <c r="H21" s="7">
        <f>SUM(H12:H20)</f>
        <v>1490</v>
      </c>
      <c r="I21" s="6">
        <f>H21/D21*100</f>
        <v>101.01694915254238</v>
      </c>
      <c r="J21" s="7">
        <f>SUM(J12:J20)</f>
        <v>1462</v>
      </c>
      <c r="K21" s="6">
        <f>J21/E21*100</f>
        <v>82.645562464669311</v>
      </c>
      <c r="L21" s="7">
        <f>SUM(L12:L20)</f>
        <v>2952</v>
      </c>
      <c r="M21" s="6">
        <f>L21/F21*100</f>
        <v>90.998766954377302</v>
      </c>
      <c r="N21" s="7">
        <f>SUM(N12:N20)</f>
        <v>1490</v>
      </c>
      <c r="O21" s="6">
        <f>N21/D21*100</f>
        <v>101.01694915254238</v>
      </c>
      <c r="P21" s="7">
        <f>SUM(P12:P20)</f>
        <v>1462</v>
      </c>
      <c r="Q21" s="11">
        <f>P21/E21*100</f>
        <v>82.645562464669311</v>
      </c>
      <c r="R21" s="7">
        <f>SUM(R12:R20)</f>
        <v>2952</v>
      </c>
      <c r="S21" s="6">
        <f>R21/F21*100</f>
        <v>90.998766954377302</v>
      </c>
      <c r="T21" s="7">
        <f>SUM(T12:T20)</f>
        <v>1510</v>
      </c>
      <c r="U21" s="8">
        <f>T21/D21*100</f>
        <v>102.37288135593221</v>
      </c>
      <c r="V21" s="9">
        <f>SUM(V12:V20)</f>
        <v>1475</v>
      </c>
      <c r="W21" s="10">
        <f>V21/E21*100</f>
        <v>83.380440927077444</v>
      </c>
      <c r="X21" s="9">
        <f>SUM(X12:X20)</f>
        <v>2985</v>
      </c>
      <c r="Y21" s="8">
        <f>X21/F21*100</f>
        <v>92.016029593094942</v>
      </c>
      <c r="Z21" s="7">
        <f>SUM(Z12:Z20)</f>
        <v>1510</v>
      </c>
      <c r="AA21" s="6">
        <f>Z21/D21*100</f>
        <v>102.37288135593221</v>
      </c>
      <c r="AB21" s="7">
        <f>SUM(AB12:AB20)</f>
        <v>1475</v>
      </c>
      <c r="AC21" s="6">
        <f>AB21/E21*100</f>
        <v>83.380440927077444</v>
      </c>
      <c r="AD21" s="7">
        <f>SUM(AD12:AD20)</f>
        <v>2985</v>
      </c>
      <c r="AE21" s="6">
        <f>AD21/F21*100</f>
        <v>92.016029593094942</v>
      </c>
    </row>
    <row r="22" spans="1:31" x14ac:dyDescent="0.2">
      <c r="A22" s="5"/>
      <c r="B22" s="5"/>
      <c r="C22" s="5"/>
      <c r="D22" s="5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3"/>
      <c r="AA22" s="3"/>
      <c r="AB22" s="3"/>
      <c r="AC22" s="3"/>
      <c r="AD22" s="3"/>
      <c r="AE22" s="3"/>
    </row>
  </sheetData>
  <mergeCells count="17">
    <mergeCell ref="AD9:AE9"/>
    <mergeCell ref="T9:U9"/>
    <mergeCell ref="V9:W9"/>
    <mergeCell ref="X9:Y9"/>
    <mergeCell ref="L9:M9"/>
    <mergeCell ref="N9:O9"/>
    <mergeCell ref="P9:Q9"/>
    <mergeCell ref="R9:S9"/>
    <mergeCell ref="Z9:AA9"/>
    <mergeCell ref="AB9:AC9"/>
    <mergeCell ref="A7:A10"/>
    <mergeCell ref="B7:B10"/>
    <mergeCell ref="C7:C10"/>
    <mergeCell ref="D7:F9"/>
    <mergeCell ref="H9:I9"/>
    <mergeCell ref="J9:K9"/>
    <mergeCell ref="G7:G10"/>
  </mergeCells>
  <printOptions horizontalCentered="1"/>
  <pageMargins left="0.75" right="0.66" top="1.1499999999999999" bottom="0.9" header="0" footer="0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39_IMUN</vt:lpstr>
      <vt:lpstr>'39_IMUN'!Print_Area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2021-11-20T04:40:37Z</dcterms:created>
  <dcterms:modified xsi:type="dcterms:W3CDTF">2021-11-20T04:41:17Z</dcterms:modified>
</cp:coreProperties>
</file>