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58_KUSTA" sheetId="1" r:id="rId1"/>
  </sheets>
  <externalReferences>
    <externalReference r:id="rId2"/>
    <externalReference r:id="rId3"/>
  </externalReferences>
  <definedNames>
    <definedName name="_xlnm.Print_Area" localSheetId="0">'58_KUSTA'!$A$1:$K$26</definedName>
    <definedName name="Z_F144E4C0_F124_4A6E_9761_D1C5FCF07098_.wvu.PrintArea" localSheetId="0" hidden="1">'58_KUSTA'!$A$1:$AA$27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E6" i="1"/>
  <c r="F6" i="1"/>
  <c r="A12" i="1"/>
  <c r="B12" i="1"/>
  <c r="C12" i="1"/>
  <c r="F12" i="1"/>
  <c r="J12" i="1"/>
  <c r="A13" i="1"/>
  <c r="B13" i="1"/>
  <c r="C13" i="1"/>
  <c r="F13" i="1"/>
  <c r="J13" i="1"/>
  <c r="A14" i="1"/>
  <c r="B14" i="1"/>
  <c r="C14" i="1"/>
  <c r="F14" i="1"/>
  <c r="J14" i="1"/>
  <c r="A15" i="1"/>
  <c r="B15" i="1"/>
  <c r="C15" i="1"/>
  <c r="F15" i="1"/>
  <c r="J15" i="1"/>
  <c r="A16" i="1"/>
  <c r="B16" i="1"/>
  <c r="C16" i="1"/>
  <c r="F16" i="1"/>
  <c r="J16" i="1"/>
  <c r="A17" i="1"/>
  <c r="B17" i="1"/>
  <c r="C17" i="1"/>
  <c r="F17" i="1"/>
  <c r="J17" i="1"/>
  <c r="A18" i="1"/>
  <c r="B18" i="1"/>
  <c r="C18" i="1"/>
  <c r="F18" i="1"/>
  <c r="J18" i="1"/>
  <c r="D23" i="1"/>
  <c r="E23" i="1"/>
  <c r="F23" i="1"/>
  <c r="G23" i="1"/>
  <c r="H23" i="1"/>
  <c r="I23" i="1"/>
  <c r="J23" i="1"/>
  <c r="K23" i="1"/>
  <c r="G24" i="1"/>
  <c r="A26" i="1"/>
</calcChain>
</file>

<file path=xl/sharedStrings.xml><?xml version="1.0" encoding="utf-8"?>
<sst xmlns="http://schemas.openxmlformats.org/spreadsheetml/2006/main" count="23" uniqueCount="17">
  <si>
    <t xml:space="preserve"> </t>
  </si>
  <si>
    <t>ANGKA CACAT TINGKAT 2 PER 1.000.000 PENDUDUK</t>
  </si>
  <si>
    <t>JUMLAH (KAB/KOTA)</t>
  </si>
  <si>
    <t>JUMLAH</t>
  </si>
  <si>
    <t>%</t>
  </si>
  <si>
    <t>PENDERITA KUSTA ANAK&lt;15 TAHUN DENGAN CACAT TINGKAT 2</t>
  </si>
  <si>
    <t>PENDERITA KUSTA ANAK
&lt;15 TAHUN</t>
  </si>
  <si>
    <t>CACAT TINGKAT 2</t>
  </si>
  <si>
    <t>CACAT TINGKAT 0</t>
  </si>
  <si>
    <t>PENDERITA KUSTA</t>
  </si>
  <si>
    <t>KASUS BARU</t>
  </si>
  <si>
    <t>PUSKESMAS</t>
  </si>
  <si>
    <t>KECAMATAN</t>
  </si>
  <si>
    <t>NO</t>
  </si>
  <si>
    <t>MENURUT  KECAMATAN, DAN PUSKESMAS</t>
  </si>
  <si>
    <t xml:space="preserve">KASUS BARU KUSTA CACAT TINGKAT 0, CACAT TINGKAT 2, PENDERITA KUSTA ANAK&lt;15 TAHUN, </t>
  </si>
  <si>
    <t>TABEL 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</si>
</sst>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0.0"/>
  </numFmts>
  <fonts count="7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7" fontId="2" fillId="0" borderId="0" xfId="2" applyNumberFormat="1" applyFont="1" applyFill="1" applyBorder="1" applyAlignment="1">
      <alignment horizontal="right" vertical="center"/>
    </xf>
    <xf numFmtId="37" fontId="2" fillId="0" borderId="0" xfId="2" quotePrefix="1" applyNumberFormat="1" applyFont="1" applyFill="1" applyBorder="1" applyAlignment="1">
      <alignment horizontal="right" vertical="center"/>
    </xf>
    <xf numFmtId="0" fontId="2" fillId="0" borderId="0" xfId="0" quotePrefix="1" applyFont="1" applyFill="1" applyBorder="1" applyAlignment="1">
      <alignment horizontal="left" vertical="center"/>
    </xf>
    <xf numFmtId="164" fontId="4" fillId="2" borderId="1" xfId="2" quotePrefix="1" applyFont="1" applyFill="1" applyBorder="1" applyAlignment="1">
      <alignment horizontal="center" vertical="center"/>
    </xf>
    <xf numFmtId="39" fontId="4" fillId="2" borderId="2" xfId="2" applyNumberFormat="1" applyFont="1" applyFill="1" applyBorder="1" applyAlignment="1">
      <alignment horizontal="center" vertical="center"/>
    </xf>
    <xf numFmtId="164" fontId="4" fillId="2" borderId="2" xfId="2" quotePrefix="1" applyFont="1" applyFill="1" applyBorder="1" applyAlignment="1">
      <alignment horizontal="center" vertical="center"/>
    </xf>
    <xf numFmtId="165" fontId="4" fillId="0" borderId="2" xfId="2" quotePrefix="1" applyNumberFormat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3" fontId="4" fillId="0" borderId="6" xfId="2" quotePrefix="1" applyNumberFormat="1" applyFont="1" applyFill="1" applyBorder="1" applyAlignment="1">
      <alignment horizontal="center" vertical="center"/>
    </xf>
    <xf numFmtId="165" fontId="4" fillId="0" borderId="6" xfId="2" applyNumberFormat="1" applyFont="1" applyFill="1" applyBorder="1" applyAlignment="1">
      <alignment horizontal="center" vertical="center"/>
    </xf>
    <xf numFmtId="165" fontId="4" fillId="0" borderId="6" xfId="2" quotePrefix="1" applyNumberFormat="1" applyFont="1" applyFill="1" applyBorder="1" applyAlignment="1">
      <alignment horizontal="center" vertical="center"/>
    </xf>
    <xf numFmtId="0" fontId="4" fillId="0" borderId="7" xfId="0" quotePrefix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3" fontId="2" fillId="0" borderId="9" xfId="2" applyNumberFormat="1" applyFont="1" applyFill="1" applyBorder="1" applyAlignment="1">
      <alignment horizontal="center" vertical="center"/>
    </xf>
    <xf numFmtId="165" fontId="2" fillId="0" borderId="9" xfId="2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37" fontId="2" fillId="0" borderId="9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indent="1"/>
    </xf>
    <xf numFmtId="37" fontId="2" fillId="0" borderId="10" xfId="1" applyNumberFormat="1" applyFont="1" applyFill="1" applyBorder="1" applyAlignment="1">
      <alignment horizontal="center" vertical="center"/>
    </xf>
    <xf numFmtId="3" fontId="2" fillId="0" borderId="11" xfId="2" applyNumberFormat="1" applyFont="1" applyFill="1" applyBorder="1" applyAlignment="1">
      <alignment horizontal="center" vertical="center"/>
    </xf>
    <xf numFmtId="165" fontId="2" fillId="0" borderId="11" xfId="2" applyNumberFormat="1" applyFont="1" applyFill="1" applyBorder="1" applyAlignment="1">
      <alignment horizontal="center" vertical="center"/>
    </xf>
    <xf numFmtId="37" fontId="2" fillId="0" borderId="12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</cellXfs>
  <cellStyles count="3">
    <cellStyle name="Comma [0]" xfId="1" builtinId="6"/>
    <cellStyle name="Comma [0]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SUS%20BARU%20KUSTA%20MENURUT%20JENIS%20KELAMIN,%20KECAMATAN,%20DAN%20PUSKESM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7_KUSTA"/>
    </sheetNames>
    <sheetDataSet>
      <sheetData sheetId="0">
        <row r="23">
          <cell r="J23">
            <v>24</v>
          </cell>
        </row>
        <row r="27">
          <cell r="A27" t="str">
            <v>Bidang P3PL Dinas Kesehatan Kota Bima 2020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PROMKES"/>
      <sheetName val="46_YANKES"/>
      <sheetName val="48_PTM"/>
      <sheetName val="49_KESGA"/>
      <sheetName val="50_KESGA"/>
      <sheetName val="51_TB"/>
      <sheetName val="52_TB"/>
      <sheetName val="53_PNEUMONIA"/>
      <sheetName val="54_HIV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>
        <row r="28">
          <cell r="E28">
            <v>176432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Rasanae Barat</v>
          </cell>
          <cell r="C9" t="str">
            <v>Paruga</v>
          </cell>
        </row>
        <row r="10">
          <cell r="A10">
            <v>2</v>
          </cell>
          <cell r="B10" t="str">
            <v>Mpunda</v>
          </cell>
          <cell r="C10" t="str">
            <v>Mpunda</v>
          </cell>
        </row>
        <row r="11">
          <cell r="A11">
            <v>3</v>
          </cell>
          <cell r="B11" t="str">
            <v>Rasanae Timur</v>
          </cell>
          <cell r="C11" t="str">
            <v>Rasanae Timur</v>
          </cell>
        </row>
        <row r="12">
          <cell r="A12">
            <v>4</v>
          </cell>
          <cell r="C12" t="str">
            <v>Kumbe</v>
          </cell>
        </row>
        <row r="13">
          <cell r="A13">
            <v>5</v>
          </cell>
          <cell r="B13" t="str">
            <v>Raba</v>
          </cell>
          <cell r="C13" t="str">
            <v>Penanae</v>
          </cell>
        </row>
        <row r="14">
          <cell r="A14">
            <v>6</v>
          </cell>
          <cell r="B14" t="str">
            <v>Asakota</v>
          </cell>
          <cell r="C14" t="str">
            <v>Jatibaru</v>
          </cell>
        </row>
        <row r="15">
          <cell r="A15">
            <v>7</v>
          </cell>
          <cell r="C15" t="str">
            <v>Kolo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tabColor rgb="FFFFFF00"/>
    <pageSetUpPr fitToPage="1"/>
  </sheetPr>
  <dimension ref="A1:AJ27"/>
  <sheetViews>
    <sheetView tabSelected="1" zoomScaleNormal="100" workbookViewId="0">
      <selection activeCell="A3" sqref="A3:K3"/>
    </sheetView>
  </sheetViews>
  <sheetFormatPr defaultColWidth="11.42578125" defaultRowHeight="15" x14ac:dyDescent="0.2"/>
  <cols>
    <col min="1" max="1" width="5.7109375" style="1" customWidth="1"/>
    <col min="2" max="2" width="26.85546875" style="1" customWidth="1"/>
    <col min="3" max="3" width="28.7109375" style="1" customWidth="1"/>
    <col min="4" max="11" width="15.7109375" style="1" customWidth="1"/>
    <col min="12" max="30" width="8.7109375" style="1" customWidth="1"/>
    <col min="31" max="16384" width="11.42578125" style="1"/>
  </cols>
  <sheetData>
    <row r="1" spans="1:30" x14ac:dyDescent="0.2">
      <c r="A1" s="59" t="s">
        <v>16</v>
      </c>
      <c r="B1" s="59"/>
    </row>
    <row r="2" spans="1:30" x14ac:dyDescent="0.2">
      <c r="A2" s="58" t="s">
        <v>0</v>
      </c>
      <c r="B2" s="58"/>
    </row>
    <row r="3" spans="1:30" s="51" customFormat="1" ht="16.5" customHeight="1" x14ac:dyDescent="0.2">
      <c r="A3" s="57" t="s">
        <v>15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</row>
    <row r="4" spans="1:30" s="51" customFormat="1" ht="16.5" x14ac:dyDescent="0.2">
      <c r="A4" s="57" t="s">
        <v>14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</row>
    <row r="5" spans="1:30" s="51" customFormat="1" ht="16.5" x14ac:dyDescent="0.2">
      <c r="E5" s="55" t="str">
        <f>'[2]1_BPS'!E5</f>
        <v>KOTA</v>
      </c>
      <c r="F5" s="54" t="str">
        <f>'[2]1_BPS'!F5</f>
        <v>BIMA</v>
      </c>
      <c r="G5" s="53"/>
      <c r="H5" s="53"/>
    </row>
    <row r="6" spans="1:30" s="51" customFormat="1" ht="16.5" x14ac:dyDescent="0.2">
      <c r="E6" s="55" t="str">
        <f>'[2]1_BPS'!E6</f>
        <v xml:space="preserve">TAHUN </v>
      </c>
      <c r="F6" s="54">
        <f>'[2]1_BPS'!F6</f>
        <v>2020</v>
      </c>
      <c r="G6" s="53"/>
      <c r="H6" s="53"/>
      <c r="K6" s="52"/>
    </row>
    <row r="7" spans="1:30" ht="15.75" thickBot="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s="4" customFormat="1" ht="20.100000000000001" customHeight="1" x14ac:dyDescent="0.2">
      <c r="A8" s="47" t="s">
        <v>13</v>
      </c>
      <c r="B8" s="47" t="s">
        <v>12</v>
      </c>
      <c r="C8" s="47" t="s">
        <v>11</v>
      </c>
      <c r="D8" s="49" t="s">
        <v>10</v>
      </c>
      <c r="E8" s="49"/>
      <c r="F8" s="49"/>
      <c r="G8" s="49"/>
      <c r="H8" s="49"/>
      <c r="I8" s="49"/>
      <c r="J8" s="49"/>
      <c r="K8" s="49"/>
      <c r="L8" s="48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4" customFormat="1" ht="105" x14ac:dyDescent="0.2">
      <c r="A9" s="47"/>
      <c r="B9" s="47"/>
      <c r="C9" s="47"/>
      <c r="D9" s="46" t="s">
        <v>9</v>
      </c>
      <c r="E9" s="45" t="s">
        <v>8</v>
      </c>
      <c r="F9" s="44"/>
      <c r="G9" s="43" t="s">
        <v>7</v>
      </c>
      <c r="H9" s="42"/>
      <c r="I9" s="41" t="s">
        <v>6</v>
      </c>
      <c r="J9" s="40"/>
      <c r="K9" s="39" t="s">
        <v>5</v>
      </c>
    </row>
    <row r="10" spans="1:30" ht="20.100000000000001" customHeight="1" x14ac:dyDescent="0.2">
      <c r="A10" s="38"/>
      <c r="B10" s="38"/>
      <c r="C10" s="38"/>
      <c r="D10" s="37"/>
      <c r="E10" s="36" t="s">
        <v>3</v>
      </c>
      <c r="F10" s="36" t="s">
        <v>4</v>
      </c>
      <c r="G10" s="35" t="s">
        <v>3</v>
      </c>
      <c r="H10" s="35" t="s">
        <v>4</v>
      </c>
      <c r="I10" s="35" t="s">
        <v>3</v>
      </c>
      <c r="J10" s="35" t="s">
        <v>4</v>
      </c>
      <c r="K10" s="35" t="s">
        <v>3</v>
      </c>
    </row>
    <row r="11" spans="1:30" s="4" customFormat="1" x14ac:dyDescent="0.2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</row>
    <row r="12" spans="1:30" x14ac:dyDescent="0.2">
      <c r="A12" s="27">
        <f>'[2]9_IFK'!A9</f>
        <v>1</v>
      </c>
      <c r="B12" s="29" t="str">
        <f>'[2]9_IFK'!B9</f>
        <v>Rasanae Barat</v>
      </c>
      <c r="C12" s="29" t="str">
        <f>'[2]9_IFK'!C9</f>
        <v>Paruga</v>
      </c>
      <c r="D12" s="31">
        <v>12</v>
      </c>
      <c r="E12" s="31">
        <v>12</v>
      </c>
      <c r="F12" s="32">
        <f>E12/D12*100</f>
        <v>100</v>
      </c>
      <c r="G12" s="31">
        <v>0</v>
      </c>
      <c r="H12" s="33">
        <v>6</v>
      </c>
      <c r="I12" s="31">
        <v>2</v>
      </c>
      <c r="J12" s="32">
        <f>I12/D12*100</f>
        <v>16.666666666666664</v>
      </c>
      <c r="K12" s="31">
        <v>0</v>
      </c>
    </row>
    <row r="13" spans="1:30" x14ac:dyDescent="0.2">
      <c r="A13" s="27">
        <f>'[2]9_IFK'!A10</f>
        <v>2</v>
      </c>
      <c r="B13" s="29" t="str">
        <f>'[2]9_IFK'!B10</f>
        <v>Mpunda</v>
      </c>
      <c r="C13" s="29" t="str">
        <f>'[2]9_IFK'!C10</f>
        <v>Mpunda</v>
      </c>
      <c r="D13" s="22">
        <v>6</v>
      </c>
      <c r="E13" s="22">
        <v>5</v>
      </c>
      <c r="F13" s="23">
        <f>E13/D13*100</f>
        <v>83.333333333333343</v>
      </c>
      <c r="G13" s="22">
        <v>1</v>
      </c>
      <c r="H13" s="30">
        <v>3</v>
      </c>
      <c r="I13" s="22">
        <v>1</v>
      </c>
      <c r="J13" s="23">
        <f>I13/D13*100</f>
        <v>16.666666666666664</v>
      </c>
      <c r="K13" s="22">
        <v>0</v>
      </c>
    </row>
    <row r="14" spans="1:30" x14ac:dyDescent="0.2">
      <c r="A14" s="27">
        <f>'[2]9_IFK'!A11</f>
        <v>3</v>
      </c>
      <c r="B14" s="29" t="str">
        <f>'[2]9_IFK'!B11</f>
        <v>Rasanae Timur</v>
      </c>
      <c r="C14" s="29" t="str">
        <f>'[2]9_IFK'!C11</f>
        <v>Rasanae Timur</v>
      </c>
      <c r="D14" s="22">
        <v>0</v>
      </c>
      <c r="E14" s="22">
        <v>0</v>
      </c>
      <c r="F14" s="23" t="e">
        <f>E14/D14*100</f>
        <v>#DIV/0!</v>
      </c>
      <c r="G14" s="22">
        <v>0</v>
      </c>
      <c r="H14" s="30">
        <v>0</v>
      </c>
      <c r="I14" s="22">
        <v>0</v>
      </c>
      <c r="J14" s="23" t="e">
        <f>I14/D14*100</f>
        <v>#DIV/0!</v>
      </c>
      <c r="K14" s="22">
        <v>0</v>
      </c>
    </row>
    <row r="15" spans="1:30" x14ac:dyDescent="0.2">
      <c r="A15" s="27">
        <f>'[2]9_IFK'!A12</f>
        <v>4</v>
      </c>
      <c r="B15" s="29">
        <f>'[2]9_IFK'!B12</f>
        <v>0</v>
      </c>
      <c r="C15" s="29" t="str">
        <f>'[2]9_IFK'!C12</f>
        <v>Kumbe</v>
      </c>
      <c r="D15" s="22">
        <v>2</v>
      </c>
      <c r="E15" s="22">
        <v>1</v>
      </c>
      <c r="F15" s="23">
        <f>E15/D15*100</f>
        <v>50</v>
      </c>
      <c r="G15" s="22">
        <v>0</v>
      </c>
      <c r="H15" s="30">
        <v>1</v>
      </c>
      <c r="I15" s="22">
        <v>0</v>
      </c>
      <c r="J15" s="23">
        <f>I15/D15*100</f>
        <v>0</v>
      </c>
      <c r="K15" s="22">
        <v>0</v>
      </c>
    </row>
    <row r="16" spans="1:30" x14ac:dyDescent="0.2">
      <c r="A16" s="27">
        <f>'[2]9_IFK'!A13</f>
        <v>5</v>
      </c>
      <c r="B16" s="29" t="str">
        <f>'[2]9_IFK'!B13</f>
        <v>Raba</v>
      </c>
      <c r="C16" s="29" t="str">
        <f>'[2]9_IFK'!C13</f>
        <v>Penanae</v>
      </c>
      <c r="D16" s="22">
        <v>8</v>
      </c>
      <c r="E16" s="22">
        <v>8</v>
      </c>
      <c r="F16" s="23">
        <f>E16/D16*100</f>
        <v>100</v>
      </c>
      <c r="G16" s="22">
        <v>0</v>
      </c>
      <c r="H16" s="30">
        <v>2</v>
      </c>
      <c r="I16" s="22">
        <v>1</v>
      </c>
      <c r="J16" s="23">
        <f>I16/D16*100</f>
        <v>12.5</v>
      </c>
      <c r="K16" s="22">
        <v>0</v>
      </c>
    </row>
    <row r="17" spans="1:36" x14ac:dyDescent="0.2">
      <c r="A17" s="27">
        <f>'[2]9_IFK'!A14</f>
        <v>6</v>
      </c>
      <c r="B17" s="29" t="str">
        <f>'[2]9_IFK'!B14</f>
        <v>Asakota</v>
      </c>
      <c r="C17" s="29" t="str">
        <f>'[2]9_IFK'!C14</f>
        <v>Jatibaru</v>
      </c>
      <c r="D17" s="22">
        <v>2</v>
      </c>
      <c r="E17" s="22">
        <v>2</v>
      </c>
      <c r="F17" s="23">
        <f>E17/D17*100</f>
        <v>100</v>
      </c>
      <c r="G17" s="22">
        <v>0</v>
      </c>
      <c r="H17" s="30">
        <v>0</v>
      </c>
      <c r="I17" s="22">
        <v>0</v>
      </c>
      <c r="J17" s="23">
        <f>I17/D17*100</f>
        <v>0</v>
      </c>
      <c r="K17" s="22">
        <v>0</v>
      </c>
    </row>
    <row r="18" spans="1:36" x14ac:dyDescent="0.2">
      <c r="A18" s="27">
        <f>'[2]9_IFK'!A15</f>
        <v>7</v>
      </c>
      <c r="B18" s="29">
        <f>'[2]9_IFK'!B15</f>
        <v>0</v>
      </c>
      <c r="C18" s="29" t="str">
        <f>'[2]9_IFK'!C15</f>
        <v>Kolo</v>
      </c>
      <c r="D18" s="22">
        <v>12</v>
      </c>
      <c r="E18" s="22">
        <v>12</v>
      </c>
      <c r="F18" s="23">
        <f>E18/D18*100</f>
        <v>100</v>
      </c>
      <c r="G18" s="22">
        <v>0</v>
      </c>
      <c r="H18" s="28">
        <v>6</v>
      </c>
      <c r="I18" s="22">
        <v>2</v>
      </c>
      <c r="J18" s="23">
        <f>I18/D18*100</f>
        <v>16.666666666666664</v>
      </c>
      <c r="K18" s="22">
        <v>0</v>
      </c>
    </row>
    <row r="19" spans="1:36" x14ac:dyDescent="0.2">
      <c r="A19" s="27"/>
      <c r="B19" s="26"/>
      <c r="C19" s="26"/>
      <c r="D19" s="25"/>
      <c r="E19" s="25"/>
      <c r="F19" s="24"/>
      <c r="G19" s="25"/>
      <c r="H19" s="24"/>
      <c r="I19" s="22"/>
      <c r="J19" s="23"/>
      <c r="K19" s="22"/>
    </row>
    <row r="20" spans="1:36" x14ac:dyDescent="0.2">
      <c r="A20" s="27"/>
      <c r="B20" s="26"/>
      <c r="C20" s="26"/>
      <c r="D20" s="25"/>
      <c r="E20" s="25"/>
      <c r="F20" s="24"/>
      <c r="G20" s="25"/>
      <c r="H20" s="24"/>
      <c r="I20" s="22"/>
      <c r="J20" s="23"/>
      <c r="K20" s="22"/>
    </row>
    <row r="21" spans="1:36" x14ac:dyDescent="0.2">
      <c r="A21" s="27"/>
      <c r="B21" s="26"/>
      <c r="C21" s="26"/>
      <c r="D21" s="25"/>
      <c r="E21" s="25"/>
      <c r="F21" s="24"/>
      <c r="G21" s="25"/>
      <c r="H21" s="24"/>
      <c r="I21" s="22"/>
      <c r="J21" s="23"/>
      <c r="K21" s="22"/>
    </row>
    <row r="22" spans="1:36" x14ac:dyDescent="0.2">
      <c r="A22" s="27"/>
      <c r="B22" s="26"/>
      <c r="C22" s="26"/>
      <c r="D22" s="25"/>
      <c r="E22" s="25"/>
      <c r="F22" s="24"/>
      <c r="G22" s="25"/>
      <c r="H22" s="24"/>
      <c r="I22" s="22"/>
      <c r="J22" s="23"/>
      <c r="K22" s="22"/>
    </row>
    <row r="23" spans="1:36" ht="20.100000000000001" customHeight="1" x14ac:dyDescent="0.2">
      <c r="A23" s="21" t="s">
        <v>2</v>
      </c>
      <c r="B23" s="20"/>
      <c r="C23" s="19"/>
      <c r="D23" s="16">
        <f>SUM(D12:D22)</f>
        <v>42</v>
      </c>
      <c r="E23" s="16">
        <f>SUM(E12:E22)</f>
        <v>40</v>
      </c>
      <c r="F23" s="18">
        <f>E23/D23*100</f>
        <v>95.238095238095227</v>
      </c>
      <c r="G23" s="16">
        <f>SUM(G12:G22)</f>
        <v>1</v>
      </c>
      <c r="H23" s="18">
        <f>G23/D23*100</f>
        <v>2.3809523809523809</v>
      </c>
      <c r="I23" s="16">
        <f>SUM(I12:I22)</f>
        <v>6</v>
      </c>
      <c r="J23" s="17">
        <f>I23/D23*100</f>
        <v>14.285714285714285</v>
      </c>
      <c r="K23" s="16">
        <f>SUM(K12:K22)</f>
        <v>0</v>
      </c>
    </row>
    <row r="24" spans="1:36" ht="20.100000000000001" customHeight="1" thickBot="1" x14ac:dyDescent="0.25">
      <c r="A24" s="15" t="s">
        <v>1</v>
      </c>
      <c r="B24" s="14"/>
      <c r="C24" s="13"/>
      <c r="D24" s="11"/>
      <c r="E24" s="11"/>
      <c r="F24" s="11"/>
      <c r="G24" s="12">
        <f>G23/'[2]2_BPS'!$E$28*1000000</f>
        <v>5.6679060487893347</v>
      </c>
      <c r="H24" s="11"/>
      <c r="I24" s="11"/>
      <c r="J24" s="10"/>
      <c r="K24" s="9"/>
    </row>
    <row r="25" spans="1:36" s="4" customFormat="1" x14ac:dyDescent="0.2">
      <c r="A25" s="5"/>
      <c r="B25" s="8"/>
      <c r="C25" s="8"/>
      <c r="D25" s="8"/>
      <c r="E25" s="8"/>
      <c r="F25" s="8"/>
      <c r="G25" s="8"/>
      <c r="H25" s="8"/>
      <c r="I25" s="7"/>
      <c r="J25" s="7"/>
      <c r="K25" s="7"/>
      <c r="L25" s="6"/>
      <c r="M25" s="7"/>
      <c r="N25" s="7"/>
      <c r="O25" s="7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5"/>
      <c r="AF25" s="5"/>
      <c r="AG25" s="5"/>
      <c r="AH25" s="5"/>
      <c r="AI25" s="5"/>
      <c r="AJ25" s="5"/>
    </row>
    <row r="26" spans="1:36" x14ac:dyDescent="0.2">
      <c r="A26" s="3" t="str">
        <f>'[1]57_KUSTA'!A27</f>
        <v>Bidang P3PL Dinas Kesehatan Kota Bima 2020</v>
      </c>
      <c r="C26" s="2"/>
      <c r="D26" s="2"/>
      <c r="E26" s="2"/>
      <c r="F26" s="2"/>
      <c r="G26" s="2"/>
      <c r="H26" s="2"/>
    </row>
    <row r="27" spans="1:36" x14ac:dyDescent="0.2">
      <c r="A27" s="1" t="s">
        <v>0</v>
      </c>
    </row>
  </sheetData>
  <mergeCells count="10">
    <mergeCell ref="A3:K3"/>
    <mergeCell ref="D8:K8"/>
    <mergeCell ref="I9:J9"/>
    <mergeCell ref="E9:F9"/>
    <mergeCell ref="G9:H9"/>
    <mergeCell ref="A8:A10"/>
    <mergeCell ref="B8:B10"/>
    <mergeCell ref="C8:C10"/>
    <mergeCell ref="D9:D10"/>
    <mergeCell ref="A4:K4"/>
  </mergeCells>
  <printOptions horizontalCentered="1"/>
  <pageMargins left="0.96" right="0.81" top="1.07" bottom="0.9" header="0" footer="0"/>
  <pageSetup paperSize="9" scale="6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58_KUSTA</vt:lpstr>
      <vt:lpstr>'58_KUSTA'!Print_Area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2021-11-19T23:23:23Z</dcterms:created>
  <dcterms:modified xsi:type="dcterms:W3CDTF">2021-11-19T23:23:56Z</dcterms:modified>
</cp:coreProperties>
</file>