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75_KESLING" sheetId="1" r:id="rId1"/>
  </sheets>
  <externalReferences>
    <externalReference r:id="rId2"/>
  </externalReferences>
  <definedNames>
    <definedName name="_xlnm.Print_Area" localSheetId="0">'75_KESLING'!$A$1:$AA$23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/>
  <c r="L5" i="1"/>
  <c r="M5" i="1"/>
  <c r="A12" i="1"/>
  <c r="B12" i="1"/>
  <c r="C12" i="1"/>
  <c r="K12" i="1"/>
  <c r="M12" i="1"/>
  <c r="O12" i="1"/>
  <c r="Q12" i="1"/>
  <c r="S12" i="1"/>
  <c r="U12" i="1"/>
  <c r="W12" i="1"/>
  <c r="Y12" i="1"/>
  <c r="Z12" i="1"/>
  <c r="AA12" i="1" s="1"/>
  <c r="A13" i="1"/>
  <c r="B13" i="1"/>
  <c r="C13" i="1"/>
  <c r="K13" i="1"/>
  <c r="M13" i="1"/>
  <c r="O13" i="1"/>
  <c r="Q13" i="1"/>
  <c r="S13" i="1"/>
  <c r="U13" i="1"/>
  <c r="W13" i="1"/>
  <c r="Y13" i="1"/>
  <c r="Z13" i="1"/>
  <c r="AA13" i="1"/>
  <c r="A14" i="1"/>
  <c r="B14" i="1"/>
  <c r="C14" i="1"/>
  <c r="K14" i="1"/>
  <c r="M14" i="1"/>
  <c r="O14" i="1"/>
  <c r="Q14" i="1"/>
  <c r="S14" i="1"/>
  <c r="U14" i="1"/>
  <c r="W14" i="1"/>
  <c r="Y14" i="1"/>
  <c r="Z14" i="1"/>
  <c r="AA14" i="1" s="1"/>
  <c r="A15" i="1"/>
  <c r="B15" i="1"/>
  <c r="C15" i="1"/>
  <c r="K15" i="1"/>
  <c r="M15" i="1"/>
  <c r="O15" i="1"/>
  <c r="Q15" i="1"/>
  <c r="S15" i="1"/>
  <c r="U15" i="1"/>
  <c r="W15" i="1"/>
  <c r="Y15" i="1"/>
  <c r="Z15" i="1"/>
  <c r="AA15" i="1"/>
  <c r="A16" i="1"/>
  <c r="B16" i="1"/>
  <c r="C16" i="1"/>
  <c r="K16" i="1"/>
  <c r="M16" i="1"/>
  <c r="O16" i="1"/>
  <c r="Q16" i="1"/>
  <c r="S16" i="1"/>
  <c r="U16" i="1"/>
  <c r="V16" i="1"/>
  <c r="W16" i="1" s="1"/>
  <c r="Y16" i="1"/>
  <c r="A17" i="1"/>
  <c r="B17" i="1"/>
  <c r="C17" i="1"/>
  <c r="K17" i="1"/>
  <c r="M17" i="1"/>
  <c r="O17" i="1"/>
  <c r="Q17" i="1"/>
  <c r="S17" i="1"/>
  <c r="U17" i="1"/>
  <c r="W17" i="1"/>
  <c r="Y17" i="1"/>
  <c r="Z17" i="1"/>
  <c r="AA17" i="1" s="1"/>
  <c r="A18" i="1"/>
  <c r="B18" i="1"/>
  <c r="C18" i="1"/>
  <c r="K18" i="1"/>
  <c r="M18" i="1"/>
  <c r="O18" i="1"/>
  <c r="Q18" i="1"/>
  <c r="S18" i="1"/>
  <c r="U18" i="1"/>
  <c r="W18" i="1"/>
  <c r="Y18" i="1"/>
  <c r="Z18" i="1"/>
  <c r="AA18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X20" i="1"/>
  <c r="Y20" i="1"/>
  <c r="A22" i="1"/>
  <c r="V20" i="1" l="1"/>
  <c r="W20" i="1" s="1"/>
  <c r="Z16" i="1"/>
  <c r="AA16" i="1" s="1"/>
  <c r="Z20" i="1" l="1"/>
  <c r="AA20" i="1" s="1"/>
</calcChain>
</file>

<file path=xl/sharedStrings.xml><?xml version="1.0" encoding="utf-8"?>
<sst xmlns="http://schemas.openxmlformats.org/spreadsheetml/2006/main" count="44" uniqueCount="20">
  <si>
    <t>JUMLAH (KAB/KOTA)</t>
  </si>
  <si>
    <t>%</t>
  </si>
  <si>
    <t>∑</t>
  </si>
  <si>
    <t>RUMAH SAKIT UMUM</t>
  </si>
  <si>
    <t>PUSKESMAS</t>
  </si>
  <si>
    <t>SMA/MA</t>
  </si>
  <si>
    <t>SMP/MTs</t>
  </si>
  <si>
    <t>SD/MI</t>
  </si>
  <si>
    <t>JUMLAH TOTAL</t>
  </si>
  <si>
    <t>PASAR</t>
  </si>
  <si>
    <t>TEMPAT IBADAH</t>
  </si>
  <si>
    <t>SARANA KESEHATAN</t>
  </si>
  <si>
    <t>SARANA PENDIDIKAN</t>
  </si>
  <si>
    <t>JUMLAH TTU YANG ADA</t>
  </si>
  <si>
    <t>TTU MEMENUHI SYARAT KESEHATAN</t>
  </si>
  <si>
    <t>TTU YANG ADA</t>
  </si>
  <si>
    <t>KECAMATAN</t>
  </si>
  <si>
    <t>NO</t>
  </si>
  <si>
    <t>PERSENTASE TEMPAT-TEMPAT UMUM (TTU) MEMENUHI SYARAT KESEHATAN MENURUT KECAMATAN DAN PUSKESMAS</t>
  </si>
  <si>
    <t>TABEL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</si>
</sst>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_);_(* \(#,##0\);_(* &quot;-&quot;_);_(@_)"/>
    <numFmt numFmtId="167" formatCode="_(* #,##0_);_(* \(#,##0\);_(* &quot;-&quot;??_);_(@_)"/>
  </numFmts>
  <fonts count="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i/>
      <sz val="10"/>
      <name val="Arial"/>
      <family val="2"/>
    </font>
    <font>
      <sz val="12"/>
      <name val="Calibri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37" fontId="3" fillId="0" borderId="2" xfId="1" applyNumberFormat="1" applyFont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/>
    </xf>
    <xf numFmtId="165" fontId="3" fillId="0" borderId="3" xfId="2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1" fillId="0" borderId="6" xfId="1" applyNumberFormat="1" applyFont="1" applyFill="1" applyBorder="1" applyAlignment="1">
      <alignment horizontal="center" vertical="center"/>
    </xf>
    <xf numFmtId="167" fontId="1" fillId="0" borderId="7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165" fontId="1" fillId="0" borderId="7" xfId="2" applyNumberFormat="1" applyFont="1" applyFill="1" applyBorder="1" applyAlignment="1">
      <alignment horizontal="center" vertical="center"/>
    </xf>
    <xf numFmtId="166" fontId="1" fillId="0" borderId="7" xfId="2" applyFont="1" applyFill="1" applyBorder="1" applyAlignment="1">
      <alignment horizontal="center" vertical="center"/>
    </xf>
    <xf numFmtId="165" fontId="1" fillId="0" borderId="7" xfId="2" applyNumberFormat="1" applyFont="1" applyBorder="1" applyAlignment="1">
      <alignment horizontal="center" vertical="center"/>
    </xf>
    <xf numFmtId="166" fontId="1" fillId="0" borderId="7" xfId="2" applyFont="1" applyBorder="1" applyAlignment="1">
      <alignment horizontal="center" vertical="center"/>
    </xf>
    <xf numFmtId="3" fontId="1" fillId="0" borderId="7" xfId="2" applyNumberFormat="1" applyFont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5" fontId="1" fillId="0" borderId="8" xfId="1" applyNumberFormat="1" applyFont="1" applyFill="1" applyBorder="1" applyAlignment="1">
      <alignment horizontal="center" vertical="center"/>
    </xf>
    <xf numFmtId="167" fontId="1" fillId="0" borderId="8" xfId="1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165" fontId="1" fillId="0" borderId="8" xfId="2" applyNumberFormat="1" applyFont="1" applyFill="1" applyBorder="1" applyAlignment="1">
      <alignment horizontal="center" vertical="center"/>
    </xf>
    <xf numFmtId="37" fontId="4" fillId="2" borderId="8" xfId="1" applyNumberFormat="1" applyFont="1" applyFill="1" applyBorder="1" applyAlignment="1">
      <alignment horizontal="center" vertical="center"/>
    </xf>
    <xf numFmtId="165" fontId="1" fillId="0" borderId="8" xfId="2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3">
    <cellStyle name="Comma [0] 2 2" xfId="2"/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21">
          <cell r="A21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rgb="FFFFFF00"/>
    <pageSetUpPr fitToPage="1"/>
  </sheetPr>
  <dimension ref="A1:AA22"/>
  <sheetViews>
    <sheetView tabSelected="1" zoomScaleNormal="100" workbookViewId="0">
      <selection activeCell="A3" sqref="A3:AA3"/>
    </sheetView>
  </sheetViews>
  <sheetFormatPr defaultColWidth="19" defaultRowHeight="15" x14ac:dyDescent="0.2"/>
  <cols>
    <col min="1" max="1" width="4" style="1" customWidth="1"/>
    <col min="2" max="3" width="21.7109375" style="1" customWidth="1"/>
    <col min="4" max="8" width="9.7109375" style="1" customWidth="1"/>
    <col min="9" max="9" width="10.7109375" style="1" customWidth="1"/>
    <col min="10" max="10" width="9.7109375" style="1" customWidth="1"/>
    <col min="11" max="11" width="11.42578125" style="1" customWidth="1"/>
    <col min="12" max="27" width="9.7109375" style="1" customWidth="1"/>
    <col min="28" max="16384" width="19" style="1"/>
  </cols>
  <sheetData>
    <row r="1" spans="1:27" x14ac:dyDescent="0.2">
      <c r="A1" s="1" t="s">
        <v>19</v>
      </c>
    </row>
    <row r="3" spans="1:27" s="58" customFormat="1" ht="16.5" x14ac:dyDescent="0.2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s="58" customFormat="1" ht="16.5" x14ac:dyDescent="0.2">
      <c r="L4" s="60" t="str">
        <f>'[1]1_BPS'!E5</f>
        <v>KOTA</v>
      </c>
      <c r="M4" s="59" t="str">
        <f>'[1]1_BPS'!F5</f>
        <v>BIMA</v>
      </c>
    </row>
    <row r="5" spans="1:27" s="58" customFormat="1" ht="16.5" x14ac:dyDescent="0.2">
      <c r="L5" s="60" t="str">
        <f>'[1]1_BPS'!E6</f>
        <v xml:space="preserve">TAHUN </v>
      </c>
      <c r="M5" s="59">
        <f>'[1]1_BPS'!F6</f>
        <v>2020</v>
      </c>
    </row>
    <row r="6" spans="1:27" ht="15.75" thickBo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x14ac:dyDescent="0.2">
      <c r="A7" s="56" t="s">
        <v>17</v>
      </c>
      <c r="B7" s="55" t="s">
        <v>16</v>
      </c>
      <c r="C7" s="55" t="s">
        <v>4</v>
      </c>
      <c r="D7" s="43" t="s">
        <v>15</v>
      </c>
      <c r="E7" s="44"/>
      <c r="F7" s="44"/>
      <c r="G7" s="44"/>
      <c r="H7" s="44"/>
      <c r="I7" s="44"/>
      <c r="J7" s="44"/>
      <c r="K7" s="42"/>
      <c r="L7" s="53" t="s">
        <v>14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x14ac:dyDescent="0.2">
      <c r="A8" s="47"/>
      <c r="B8" s="48"/>
      <c r="C8" s="48"/>
      <c r="D8" s="50" t="s">
        <v>12</v>
      </c>
      <c r="E8" s="51"/>
      <c r="F8" s="49"/>
      <c r="G8" s="50" t="s">
        <v>11</v>
      </c>
      <c r="H8" s="49"/>
      <c r="I8" s="54" t="s">
        <v>10</v>
      </c>
      <c r="J8" s="54" t="s">
        <v>9</v>
      </c>
      <c r="K8" s="54" t="s">
        <v>13</v>
      </c>
      <c r="L8" s="53" t="s">
        <v>12</v>
      </c>
      <c r="M8" s="53"/>
      <c r="N8" s="53"/>
      <c r="O8" s="53"/>
      <c r="P8" s="53"/>
      <c r="Q8" s="53"/>
      <c r="R8" s="46" t="s">
        <v>11</v>
      </c>
      <c r="S8" s="52"/>
      <c r="T8" s="52"/>
      <c r="U8" s="45"/>
      <c r="V8" s="50" t="s">
        <v>10</v>
      </c>
      <c r="W8" s="51"/>
      <c r="X8" s="50" t="s">
        <v>9</v>
      </c>
      <c r="Y8" s="49"/>
      <c r="Z8" s="50" t="s">
        <v>8</v>
      </c>
      <c r="AA8" s="49"/>
    </row>
    <row r="9" spans="1:27" x14ac:dyDescent="0.2">
      <c r="A9" s="47"/>
      <c r="B9" s="48"/>
      <c r="C9" s="48"/>
      <c r="D9" s="43"/>
      <c r="E9" s="44"/>
      <c r="F9" s="42"/>
      <c r="G9" s="43"/>
      <c r="H9" s="42"/>
      <c r="I9" s="47"/>
      <c r="J9" s="47"/>
      <c r="K9" s="47"/>
      <c r="L9" s="46" t="s">
        <v>7</v>
      </c>
      <c r="M9" s="45"/>
      <c r="N9" s="46" t="s">
        <v>6</v>
      </c>
      <c r="O9" s="45"/>
      <c r="P9" s="46" t="s">
        <v>5</v>
      </c>
      <c r="Q9" s="45"/>
      <c r="R9" s="46" t="s">
        <v>4</v>
      </c>
      <c r="S9" s="45"/>
      <c r="T9" s="46" t="s">
        <v>3</v>
      </c>
      <c r="U9" s="45"/>
      <c r="V9" s="43"/>
      <c r="W9" s="44"/>
      <c r="X9" s="43"/>
      <c r="Y9" s="42"/>
      <c r="Z9" s="43"/>
      <c r="AA9" s="42"/>
    </row>
    <row r="10" spans="1:27" ht="45" x14ac:dyDescent="0.2">
      <c r="A10" s="39"/>
      <c r="B10" s="41"/>
      <c r="C10" s="41"/>
      <c r="D10" s="37" t="s">
        <v>7</v>
      </c>
      <c r="E10" s="37" t="s">
        <v>6</v>
      </c>
      <c r="F10" s="40" t="s">
        <v>5</v>
      </c>
      <c r="G10" s="37" t="s">
        <v>4</v>
      </c>
      <c r="H10" s="37" t="s">
        <v>3</v>
      </c>
      <c r="I10" s="39"/>
      <c r="J10" s="39"/>
      <c r="K10" s="39"/>
      <c r="L10" s="38" t="s">
        <v>2</v>
      </c>
      <c r="M10" s="37" t="s">
        <v>1</v>
      </c>
      <c r="N10" s="38" t="s">
        <v>2</v>
      </c>
      <c r="O10" s="37" t="s">
        <v>1</v>
      </c>
      <c r="P10" s="38" t="s">
        <v>2</v>
      </c>
      <c r="Q10" s="37" t="s">
        <v>1</v>
      </c>
      <c r="R10" s="38" t="s">
        <v>2</v>
      </c>
      <c r="S10" s="37" t="s">
        <v>1</v>
      </c>
      <c r="T10" s="38" t="s">
        <v>2</v>
      </c>
      <c r="U10" s="37" t="s">
        <v>1</v>
      </c>
      <c r="V10" s="38" t="s">
        <v>2</v>
      </c>
      <c r="W10" s="37" t="s">
        <v>1</v>
      </c>
      <c r="X10" s="38" t="s">
        <v>2</v>
      </c>
      <c r="Y10" s="37" t="s">
        <v>1</v>
      </c>
      <c r="Z10" s="38" t="s">
        <v>2</v>
      </c>
      <c r="AA10" s="37" t="s">
        <v>1</v>
      </c>
    </row>
    <row r="11" spans="1:27" x14ac:dyDescent="0.2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6">
        <v>13</v>
      </c>
      <c r="N11" s="36">
        <v>14</v>
      </c>
      <c r="O11" s="36">
        <v>15</v>
      </c>
      <c r="P11" s="36">
        <v>16</v>
      </c>
      <c r="Q11" s="36">
        <v>17</v>
      </c>
      <c r="R11" s="36">
        <v>18</v>
      </c>
      <c r="S11" s="36">
        <v>19</v>
      </c>
      <c r="T11" s="36">
        <v>20</v>
      </c>
      <c r="U11" s="36">
        <v>21</v>
      </c>
      <c r="V11" s="36">
        <v>22</v>
      </c>
      <c r="W11" s="36">
        <v>23</v>
      </c>
      <c r="X11" s="36">
        <v>24</v>
      </c>
      <c r="Y11" s="36">
        <v>25</v>
      </c>
      <c r="Z11" s="36">
        <v>26</v>
      </c>
      <c r="AA11" s="36">
        <v>27</v>
      </c>
    </row>
    <row r="12" spans="1:27" x14ac:dyDescent="0.2">
      <c r="A12" s="35">
        <f>'[1]9_IFK'!A9</f>
        <v>1</v>
      </c>
      <c r="B12" s="34" t="str">
        <f>'[1]9_IFK'!B9</f>
        <v>Rasanae Barat</v>
      </c>
      <c r="C12" s="34" t="str">
        <f>'[1]9_IFK'!C9</f>
        <v>Paruga</v>
      </c>
      <c r="D12" s="29">
        <v>14</v>
      </c>
      <c r="E12" s="29">
        <v>4</v>
      </c>
      <c r="F12" s="29">
        <v>4</v>
      </c>
      <c r="G12" s="29">
        <v>3</v>
      </c>
      <c r="H12" s="28">
        <v>2</v>
      </c>
      <c r="I12" s="28">
        <v>31</v>
      </c>
      <c r="J12" s="28">
        <v>0</v>
      </c>
      <c r="K12" s="33">
        <f>SUM(D12:J12)</f>
        <v>58</v>
      </c>
      <c r="L12" s="31">
        <v>10</v>
      </c>
      <c r="M12" s="32">
        <f>L12/D12*100</f>
        <v>71.428571428571431</v>
      </c>
      <c r="N12" s="31">
        <v>3</v>
      </c>
      <c r="O12" s="32">
        <f>N12/E12*100</f>
        <v>75</v>
      </c>
      <c r="P12" s="31">
        <v>3</v>
      </c>
      <c r="Q12" s="30">
        <f>P12/F12*100</f>
        <v>75</v>
      </c>
      <c r="R12" s="29">
        <v>3</v>
      </c>
      <c r="S12" s="26">
        <f>R12/G12*100</f>
        <v>100</v>
      </c>
      <c r="T12" s="28">
        <v>2</v>
      </c>
      <c r="U12" s="26">
        <f>T12/H12*100</f>
        <v>100</v>
      </c>
      <c r="V12" s="29">
        <v>24</v>
      </c>
      <c r="W12" s="26">
        <f>V12/I12*100</f>
        <v>77.41935483870968</v>
      </c>
      <c r="X12" s="28">
        <v>0</v>
      </c>
      <c r="Y12" s="26" t="e">
        <f>X12/J12*100</f>
        <v>#DIV/0!</v>
      </c>
      <c r="Z12" s="27">
        <f>SUM(L12,N12,P12,R12,T12,V12,X12)</f>
        <v>45</v>
      </c>
      <c r="AA12" s="26">
        <f>Z12/K12*100</f>
        <v>77.58620689655173</v>
      </c>
    </row>
    <row r="13" spans="1:27" x14ac:dyDescent="0.2">
      <c r="A13" s="35">
        <f>'[1]9_IFK'!A10</f>
        <v>2</v>
      </c>
      <c r="B13" s="34" t="str">
        <f>'[1]9_IFK'!B10</f>
        <v>Mpunda</v>
      </c>
      <c r="C13" s="34" t="str">
        <f>'[1]9_IFK'!C10</f>
        <v>Mpunda</v>
      </c>
      <c r="D13" s="29">
        <v>3</v>
      </c>
      <c r="E13" s="29">
        <v>2</v>
      </c>
      <c r="F13" s="29">
        <v>1</v>
      </c>
      <c r="G13" s="29">
        <v>2</v>
      </c>
      <c r="H13" s="28">
        <v>0</v>
      </c>
      <c r="I13" s="28">
        <v>17</v>
      </c>
      <c r="J13" s="28">
        <v>0</v>
      </c>
      <c r="K13" s="33">
        <f>SUM(D13:J13)</f>
        <v>25</v>
      </c>
      <c r="L13" s="31">
        <v>3</v>
      </c>
      <c r="M13" s="32">
        <f>L13/D13*100</f>
        <v>100</v>
      </c>
      <c r="N13" s="31">
        <v>2</v>
      </c>
      <c r="O13" s="32">
        <f>N13/E13*100</f>
        <v>100</v>
      </c>
      <c r="P13" s="31">
        <v>1</v>
      </c>
      <c r="Q13" s="30">
        <f>P13/F13*100</f>
        <v>100</v>
      </c>
      <c r="R13" s="29">
        <v>2</v>
      </c>
      <c r="S13" s="26">
        <f>R13/G13*100</f>
        <v>100</v>
      </c>
      <c r="T13" s="28">
        <v>0</v>
      </c>
      <c r="U13" s="26" t="e">
        <f>T13/H13*100</f>
        <v>#DIV/0!</v>
      </c>
      <c r="V13" s="29">
        <v>15</v>
      </c>
      <c r="W13" s="26">
        <f>V13/I13*100</f>
        <v>88.235294117647058</v>
      </c>
      <c r="X13" s="28">
        <v>0</v>
      </c>
      <c r="Y13" s="26" t="e">
        <f>X13/J13*100</f>
        <v>#DIV/0!</v>
      </c>
      <c r="Z13" s="27">
        <f>SUM(L13,N13,P13,R13,T13,V13,X13)</f>
        <v>23</v>
      </c>
      <c r="AA13" s="26">
        <f>Z13/K13*100</f>
        <v>92</v>
      </c>
    </row>
    <row r="14" spans="1:27" x14ac:dyDescent="0.2">
      <c r="A14" s="35">
        <f>'[1]9_IFK'!A11</f>
        <v>3</v>
      </c>
      <c r="B14" s="34" t="str">
        <f>'[1]9_IFK'!B11</f>
        <v>Rasanae Timur</v>
      </c>
      <c r="C14" s="34" t="str">
        <f>'[1]9_IFK'!C11</f>
        <v>Rasanae Timur</v>
      </c>
      <c r="D14" s="29">
        <v>16</v>
      </c>
      <c r="E14" s="29">
        <v>7</v>
      </c>
      <c r="F14" s="29">
        <v>9</v>
      </c>
      <c r="G14" s="29">
        <v>15</v>
      </c>
      <c r="H14" s="28">
        <v>3</v>
      </c>
      <c r="I14" s="28">
        <v>52</v>
      </c>
      <c r="J14" s="28">
        <v>0</v>
      </c>
      <c r="K14" s="33">
        <f>SUM(D14:J14)</f>
        <v>102</v>
      </c>
      <c r="L14" s="31">
        <v>14</v>
      </c>
      <c r="M14" s="32">
        <f>L14/D14*100</f>
        <v>87.5</v>
      </c>
      <c r="N14" s="31">
        <v>6</v>
      </c>
      <c r="O14" s="32">
        <f>N14/E14*100</f>
        <v>85.714285714285708</v>
      </c>
      <c r="P14" s="31">
        <v>9</v>
      </c>
      <c r="Q14" s="30">
        <f>P14/F14*100</f>
        <v>100</v>
      </c>
      <c r="R14" s="29">
        <v>15</v>
      </c>
      <c r="S14" s="26">
        <f>R14/G14*100</f>
        <v>100</v>
      </c>
      <c r="T14" s="28">
        <v>3</v>
      </c>
      <c r="U14" s="26">
        <f>T14/H14*100</f>
        <v>100</v>
      </c>
      <c r="V14" s="29">
        <v>42</v>
      </c>
      <c r="W14" s="26">
        <f>V14/I14*100</f>
        <v>80.769230769230774</v>
      </c>
      <c r="X14" s="28">
        <v>0</v>
      </c>
      <c r="Y14" s="26" t="e">
        <f>X14/J14*100</f>
        <v>#DIV/0!</v>
      </c>
      <c r="Z14" s="27">
        <f>SUM(L14,N14,P14,R14,T14,V14,X14)</f>
        <v>89</v>
      </c>
      <c r="AA14" s="26">
        <f>Z14/K14*100</f>
        <v>87.254901960784309</v>
      </c>
    </row>
    <row r="15" spans="1:27" x14ac:dyDescent="0.2">
      <c r="A15" s="35">
        <f>'[1]9_IFK'!A12</f>
        <v>4</v>
      </c>
      <c r="B15" s="34">
        <f>'[1]9_IFK'!B12</f>
        <v>0</v>
      </c>
      <c r="C15" s="34" t="str">
        <f>'[1]9_IFK'!C12</f>
        <v>Kumbe</v>
      </c>
      <c r="D15" s="29">
        <v>23</v>
      </c>
      <c r="E15" s="29">
        <v>8</v>
      </c>
      <c r="F15" s="29">
        <v>9</v>
      </c>
      <c r="G15" s="29">
        <v>18</v>
      </c>
      <c r="H15" s="28">
        <v>3</v>
      </c>
      <c r="I15" s="28">
        <v>47</v>
      </c>
      <c r="J15" s="28">
        <v>2</v>
      </c>
      <c r="K15" s="33">
        <f>SUM(D15:J15)</f>
        <v>110</v>
      </c>
      <c r="L15" s="31">
        <v>14</v>
      </c>
      <c r="M15" s="32">
        <f>L15/D15*100</f>
        <v>60.869565217391312</v>
      </c>
      <c r="N15" s="31">
        <v>1</v>
      </c>
      <c r="O15" s="32">
        <f>N15/E15*100</f>
        <v>12.5</v>
      </c>
      <c r="P15" s="31">
        <v>4</v>
      </c>
      <c r="Q15" s="30">
        <f>P15/F15*100</f>
        <v>44.444444444444443</v>
      </c>
      <c r="R15" s="29">
        <v>16</v>
      </c>
      <c r="S15" s="26">
        <f>R15/G15*100</f>
        <v>88.888888888888886</v>
      </c>
      <c r="T15" s="28">
        <v>3</v>
      </c>
      <c r="U15" s="26">
        <f>T15/H15*100</f>
        <v>100</v>
      </c>
      <c r="V15" s="29">
        <v>38</v>
      </c>
      <c r="W15" s="26">
        <f>V15/I15*100</f>
        <v>80.851063829787222</v>
      </c>
      <c r="X15" s="28">
        <v>2</v>
      </c>
      <c r="Y15" s="26">
        <f>X15/J15*100</f>
        <v>100</v>
      </c>
      <c r="Z15" s="27">
        <f>SUM(L15,N15,P15,R15,T15,V15,X15)</f>
        <v>78</v>
      </c>
      <c r="AA15" s="26">
        <f>Z15/K15*100</f>
        <v>70.909090909090907</v>
      </c>
    </row>
    <row r="16" spans="1:27" x14ac:dyDescent="0.2">
      <c r="A16" s="35">
        <f>'[1]9_IFK'!A13</f>
        <v>5</v>
      </c>
      <c r="B16" s="34" t="str">
        <f>'[1]9_IFK'!B13</f>
        <v>Raba</v>
      </c>
      <c r="C16" s="34" t="str">
        <f>'[1]9_IFK'!C13</f>
        <v>Penanae</v>
      </c>
      <c r="D16" s="29">
        <v>17</v>
      </c>
      <c r="E16" s="29">
        <v>7</v>
      </c>
      <c r="F16" s="29">
        <v>8</v>
      </c>
      <c r="G16" s="29">
        <v>9</v>
      </c>
      <c r="H16" s="28">
        <v>0</v>
      </c>
      <c r="I16" s="28">
        <v>52</v>
      </c>
      <c r="J16" s="28">
        <v>3</v>
      </c>
      <c r="K16" s="33">
        <f>SUM(D16:J16)</f>
        <v>96</v>
      </c>
      <c r="L16" s="31">
        <v>14</v>
      </c>
      <c r="M16" s="32">
        <f>L16/D16*100</f>
        <v>82.35294117647058</v>
      </c>
      <c r="N16" s="31">
        <v>7</v>
      </c>
      <c r="O16" s="32">
        <f>N16/E16*100</f>
        <v>100</v>
      </c>
      <c r="P16" s="31">
        <v>7</v>
      </c>
      <c r="Q16" s="30">
        <f>P16/F16*100</f>
        <v>87.5</v>
      </c>
      <c r="R16" s="29">
        <v>9</v>
      </c>
      <c r="S16" s="26">
        <f>R16/G16*100</f>
        <v>100</v>
      </c>
      <c r="T16" s="28">
        <v>0</v>
      </c>
      <c r="U16" s="26" t="e">
        <f>T16/H16*100</f>
        <v>#DIV/0!</v>
      </c>
      <c r="V16" s="29">
        <f>14+6+7+3+9+10</f>
        <v>49</v>
      </c>
      <c r="W16" s="26">
        <f>V16/I16*100</f>
        <v>94.230769230769226</v>
      </c>
      <c r="X16" s="28">
        <v>0</v>
      </c>
      <c r="Y16" s="26">
        <f>X16/J16*100</f>
        <v>0</v>
      </c>
      <c r="Z16" s="27">
        <f>SUM(L16,N16,P16,R16,T16,V16,X16)</f>
        <v>86</v>
      </c>
      <c r="AA16" s="26">
        <f>Z16/K16*100</f>
        <v>89.583333333333343</v>
      </c>
    </row>
    <row r="17" spans="1:27" x14ac:dyDescent="0.2">
      <c r="A17" s="35">
        <f>'[1]9_IFK'!A14</f>
        <v>6</v>
      </c>
      <c r="B17" s="34" t="str">
        <f>'[1]9_IFK'!B14</f>
        <v>Asakota</v>
      </c>
      <c r="C17" s="34" t="str">
        <f>'[1]9_IFK'!C14</f>
        <v>Jatibaru</v>
      </c>
      <c r="D17" s="29">
        <v>12</v>
      </c>
      <c r="E17" s="29">
        <v>4</v>
      </c>
      <c r="F17" s="29">
        <v>1</v>
      </c>
      <c r="G17" s="29">
        <v>5</v>
      </c>
      <c r="H17" s="28">
        <v>0</v>
      </c>
      <c r="I17" s="28">
        <v>22</v>
      </c>
      <c r="J17" s="28">
        <v>0</v>
      </c>
      <c r="K17" s="33">
        <f>SUM(D17:J17)</f>
        <v>44</v>
      </c>
      <c r="L17" s="31">
        <v>9</v>
      </c>
      <c r="M17" s="32">
        <f>L17/D17*100</f>
        <v>75</v>
      </c>
      <c r="N17" s="31">
        <v>2</v>
      </c>
      <c r="O17" s="32">
        <f>N17/E17*100</f>
        <v>50</v>
      </c>
      <c r="P17" s="31">
        <v>0</v>
      </c>
      <c r="Q17" s="30">
        <f>P17/F17*100</f>
        <v>0</v>
      </c>
      <c r="R17" s="29">
        <v>5</v>
      </c>
      <c r="S17" s="26">
        <f>R17/G17*100</f>
        <v>100</v>
      </c>
      <c r="T17" s="28">
        <v>0</v>
      </c>
      <c r="U17" s="26" t="e">
        <f>T17/H17*100</f>
        <v>#DIV/0!</v>
      </c>
      <c r="V17" s="29">
        <v>13</v>
      </c>
      <c r="W17" s="26">
        <f>V17/I17*100</f>
        <v>59.090909090909093</v>
      </c>
      <c r="X17" s="28">
        <v>0</v>
      </c>
      <c r="Y17" s="26" t="e">
        <f>X17/J17*100</f>
        <v>#DIV/0!</v>
      </c>
      <c r="Z17" s="27">
        <f>SUM(L17,N17,P17,R17,T17,V17,X17)</f>
        <v>29</v>
      </c>
      <c r="AA17" s="26">
        <f>Z17/K17*100</f>
        <v>65.909090909090907</v>
      </c>
    </row>
    <row r="18" spans="1:27" x14ac:dyDescent="0.2">
      <c r="A18" s="35">
        <f>'[1]9_IFK'!A15</f>
        <v>7</v>
      </c>
      <c r="B18" s="34">
        <f>'[1]9_IFK'!B15</f>
        <v>0</v>
      </c>
      <c r="C18" s="34" t="str">
        <f>'[1]9_IFK'!C15</f>
        <v>Kolo</v>
      </c>
      <c r="D18" s="29">
        <v>4</v>
      </c>
      <c r="E18" s="29">
        <v>2</v>
      </c>
      <c r="F18" s="29">
        <v>0</v>
      </c>
      <c r="G18" s="29">
        <v>3</v>
      </c>
      <c r="H18" s="28">
        <v>0</v>
      </c>
      <c r="I18" s="28">
        <v>14</v>
      </c>
      <c r="J18" s="28">
        <v>1</v>
      </c>
      <c r="K18" s="33">
        <f>SUM(D18:J18)</f>
        <v>24</v>
      </c>
      <c r="L18" s="31">
        <v>4</v>
      </c>
      <c r="M18" s="32">
        <f>L18/D18*100</f>
        <v>100</v>
      </c>
      <c r="N18" s="31">
        <v>2</v>
      </c>
      <c r="O18" s="32">
        <f>N18/E18*100</f>
        <v>100</v>
      </c>
      <c r="P18" s="31">
        <v>0</v>
      </c>
      <c r="Q18" s="30" t="e">
        <f>P18/F18*100</f>
        <v>#DIV/0!</v>
      </c>
      <c r="R18" s="29">
        <v>3</v>
      </c>
      <c r="S18" s="26">
        <f>R18/G18*100</f>
        <v>100</v>
      </c>
      <c r="T18" s="28">
        <v>0</v>
      </c>
      <c r="U18" s="26" t="e">
        <f>T18/H18*100</f>
        <v>#DIV/0!</v>
      </c>
      <c r="V18" s="29">
        <v>11</v>
      </c>
      <c r="W18" s="26">
        <f>V18/I18*100</f>
        <v>78.571428571428569</v>
      </c>
      <c r="X18" s="28">
        <v>0</v>
      </c>
      <c r="Y18" s="26">
        <f>X18/J18*100</f>
        <v>0</v>
      </c>
      <c r="Z18" s="27">
        <f>SUM(L18,N18,P18,R18,T18,V18,X18)</f>
        <v>20</v>
      </c>
      <c r="AA18" s="26">
        <f>Z18/K18*100</f>
        <v>83.333333333333343</v>
      </c>
    </row>
    <row r="19" spans="1:27" x14ac:dyDescent="0.2">
      <c r="A19" s="25"/>
      <c r="B19" s="25"/>
      <c r="C19" s="25"/>
      <c r="D19" s="23"/>
      <c r="E19" s="23"/>
      <c r="F19" s="23"/>
      <c r="G19" s="24"/>
      <c r="H19" s="23"/>
      <c r="I19" s="23"/>
      <c r="J19" s="23"/>
      <c r="K19" s="24"/>
      <c r="L19" s="23"/>
      <c r="M19" s="21"/>
      <c r="N19" s="22"/>
      <c r="O19" s="21"/>
      <c r="P19" s="20"/>
      <c r="Q19" s="19"/>
      <c r="R19" s="18"/>
      <c r="S19" s="17"/>
      <c r="T19" s="16"/>
      <c r="U19" s="17"/>
      <c r="V19" s="18"/>
      <c r="W19" s="17"/>
      <c r="X19" s="16"/>
      <c r="Y19" s="17"/>
      <c r="Z19" s="16"/>
      <c r="AA19" s="15"/>
    </row>
    <row r="20" spans="1:27" ht="16.5" thickBot="1" x14ac:dyDescent="0.25">
      <c r="A20" s="14" t="s">
        <v>0</v>
      </c>
      <c r="B20" s="13"/>
      <c r="C20" s="12"/>
      <c r="D20" s="11">
        <f>SUM(D12:D19)</f>
        <v>89</v>
      </c>
      <c r="E20" s="11">
        <f>SUM(E12:E19)</f>
        <v>34</v>
      </c>
      <c r="F20" s="11">
        <f>SUM(F12:F19)</f>
        <v>32</v>
      </c>
      <c r="G20" s="11">
        <f>SUM(G12:G19)</f>
        <v>55</v>
      </c>
      <c r="H20" s="11">
        <f>SUM(H12:H19)</f>
        <v>8</v>
      </c>
      <c r="I20" s="11">
        <f>SUM(I12:I19)</f>
        <v>235</v>
      </c>
      <c r="J20" s="11">
        <f>SUM(J12:J19)</f>
        <v>6</v>
      </c>
      <c r="K20" s="11">
        <f>SUM(K12:K19)</f>
        <v>459</v>
      </c>
      <c r="L20" s="11">
        <f>SUM(L12:L19)</f>
        <v>68</v>
      </c>
      <c r="M20" s="10">
        <f>L20/D20*100</f>
        <v>76.404494382022463</v>
      </c>
      <c r="N20" s="8">
        <f>SUM(N12:N19)</f>
        <v>23</v>
      </c>
      <c r="O20" s="10">
        <f>N20/E20*100</f>
        <v>67.64705882352942</v>
      </c>
      <c r="P20" s="8">
        <f>SUM(P12:P19)</f>
        <v>24</v>
      </c>
      <c r="Q20" s="9">
        <f>P20/F20*100</f>
        <v>75</v>
      </c>
      <c r="R20" s="6">
        <f>SUM(R12:R19)</f>
        <v>53</v>
      </c>
      <c r="S20" s="5">
        <f>R20/G20*100</f>
        <v>96.36363636363636</v>
      </c>
      <c r="T20" s="8">
        <f>SUM(T12:T19)</f>
        <v>8</v>
      </c>
      <c r="U20" s="5">
        <f>T20/H20*100</f>
        <v>100</v>
      </c>
      <c r="V20" s="6">
        <f>SUM(V12:V19)</f>
        <v>192</v>
      </c>
      <c r="W20" s="5">
        <f>V20/I20*100</f>
        <v>81.702127659574458</v>
      </c>
      <c r="X20" s="6">
        <f>SUM(X12:X19)</f>
        <v>2</v>
      </c>
      <c r="Y20" s="7">
        <f>X20/J20*100</f>
        <v>33.333333333333329</v>
      </c>
      <c r="Z20" s="6">
        <f>SUM(Z12:Z19)</f>
        <v>370</v>
      </c>
      <c r="AA20" s="5">
        <f>Z20/K20*100</f>
        <v>80.610021786492368</v>
      </c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2" t="str">
        <f>'[1]74_KESLING'!A21</f>
        <v>Bidang P3PL Dinas Kesehatan Kota Bima 2020</v>
      </c>
    </row>
  </sheetData>
  <mergeCells count="21">
    <mergeCell ref="N9:O9"/>
    <mergeCell ref="P9:Q9"/>
    <mergeCell ref="R9:S9"/>
    <mergeCell ref="T9:U9"/>
    <mergeCell ref="D7:K7"/>
    <mergeCell ref="L7:AA7"/>
    <mergeCell ref="D8:F9"/>
    <mergeCell ref="G8:H9"/>
    <mergeCell ref="I8:I10"/>
    <mergeCell ref="Z8:AA9"/>
    <mergeCell ref="K8:K10"/>
    <mergeCell ref="R8:U8"/>
    <mergeCell ref="V8:W9"/>
    <mergeCell ref="X8:Y9"/>
    <mergeCell ref="A3:AA3"/>
    <mergeCell ref="L8:Q8"/>
    <mergeCell ref="A7:A10"/>
    <mergeCell ref="B7:B10"/>
    <mergeCell ref="C7:C10"/>
    <mergeCell ref="L9:M9"/>
    <mergeCell ref="J8:J10"/>
  </mergeCells>
  <printOptions horizontalCentered="1"/>
  <pageMargins left="0.97" right="0.9" top="1.1499999999999999" bottom="0.9" header="0" footer="0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75_KESLING</vt:lpstr>
      <vt:lpstr>'75_KESLING'!Print_Area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2021-11-19T22:52:25Z</dcterms:created>
  <dcterms:modified xsi:type="dcterms:W3CDTF">2021-11-19T22:52:44Z</dcterms:modified>
</cp:coreProperties>
</file>