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34_KESGA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H5" i="1"/>
  <c r="I5" i="1"/>
  <c r="A11" i="1"/>
  <c r="B11" i="1"/>
  <c r="C11" i="1"/>
  <c r="D11" i="1"/>
  <c r="H11" i="1" s="1"/>
  <c r="E11" i="1"/>
  <c r="F11" i="1"/>
  <c r="J11" i="1"/>
  <c r="K11" i="1"/>
  <c r="L11" i="1"/>
  <c r="P11" i="1"/>
  <c r="Q11" i="1"/>
  <c r="R11" i="1"/>
  <c r="A12" i="1"/>
  <c r="B12" i="1"/>
  <c r="C12" i="1"/>
  <c r="D12" i="1"/>
  <c r="H12" i="1" s="1"/>
  <c r="E12" i="1"/>
  <c r="F12" i="1"/>
  <c r="J12" i="1"/>
  <c r="K12" i="1"/>
  <c r="L12" i="1"/>
  <c r="P12" i="1"/>
  <c r="Q12" i="1"/>
  <c r="R12" i="1"/>
  <c r="A13" i="1"/>
  <c r="B13" i="1"/>
  <c r="C13" i="1"/>
  <c r="D13" i="1"/>
  <c r="H13" i="1" s="1"/>
  <c r="E13" i="1"/>
  <c r="F13" i="1"/>
  <c r="J13" i="1"/>
  <c r="K13" i="1"/>
  <c r="L13" i="1"/>
  <c r="P13" i="1"/>
  <c r="Q13" i="1"/>
  <c r="R13" i="1"/>
  <c r="C14" i="1"/>
  <c r="D14" i="1"/>
  <c r="H14" i="1" s="1"/>
  <c r="E14" i="1"/>
  <c r="F14" i="1"/>
  <c r="J14" i="1"/>
  <c r="K14" i="1"/>
  <c r="L14" i="1"/>
  <c r="P14" i="1"/>
  <c r="Q14" i="1"/>
  <c r="R14" i="1"/>
  <c r="B15" i="1"/>
  <c r="C15" i="1"/>
  <c r="D15" i="1"/>
  <c r="E15" i="1"/>
  <c r="F15" i="1" s="1"/>
  <c r="H15" i="1"/>
  <c r="K15" i="1"/>
  <c r="L15" i="1" s="1"/>
  <c r="N15" i="1"/>
  <c r="Q15" i="1"/>
  <c r="R15" i="1" s="1"/>
  <c r="B16" i="1"/>
  <c r="C16" i="1"/>
  <c r="D16" i="1"/>
  <c r="H16" i="1" s="1"/>
  <c r="E16" i="1"/>
  <c r="F16" i="1"/>
  <c r="J16" i="1"/>
  <c r="K16" i="1"/>
  <c r="L16" i="1"/>
  <c r="P16" i="1"/>
  <c r="Q16" i="1"/>
  <c r="R16" i="1"/>
  <c r="C17" i="1"/>
  <c r="D17" i="1"/>
  <c r="H17" i="1" s="1"/>
  <c r="E17" i="1"/>
  <c r="F17" i="1"/>
  <c r="J17" i="1"/>
  <c r="K17" i="1"/>
  <c r="L17" i="1"/>
  <c r="P17" i="1"/>
  <c r="Q17" i="1"/>
  <c r="R17" i="1"/>
  <c r="E21" i="1"/>
  <c r="G21" i="1"/>
  <c r="I21" i="1"/>
  <c r="J21" i="1" s="1"/>
  <c r="K21" i="1"/>
  <c r="M21" i="1"/>
  <c r="O21" i="1"/>
  <c r="P21" i="1" s="1"/>
  <c r="Q21" i="1"/>
  <c r="A23" i="1"/>
  <c r="F21" i="1" l="1"/>
  <c r="R21" i="1" s="1"/>
  <c r="D21" i="1"/>
  <c r="H21" i="1" s="1"/>
  <c r="N17" i="1"/>
  <c r="N16" i="1"/>
  <c r="P15" i="1"/>
  <c r="J15" i="1"/>
  <c r="N14" i="1"/>
  <c r="N13" i="1"/>
  <c r="N12" i="1"/>
  <c r="N11" i="1"/>
  <c r="L21" i="1" l="1"/>
  <c r="N21" i="1"/>
</calcChain>
</file>

<file path=xl/sharedStrings.xml><?xml version="1.0" encoding="utf-8"?>
<sst xmlns="http://schemas.openxmlformats.org/spreadsheetml/2006/main" count="31" uniqueCount="16">
  <si>
    <t>JUMLAH (KAB/KOTA)</t>
  </si>
  <si>
    <t>%</t>
  </si>
  <si>
    <t>JUMLAH</t>
  </si>
  <si>
    <t>L  + P</t>
  </si>
  <si>
    <t>P</t>
  </si>
  <si>
    <t>L</t>
  </si>
  <si>
    <t>L + P</t>
  </si>
  <si>
    <t>KUNJUNGAN NEONATAL 3 KALI (KN LENGKAP)</t>
  </si>
  <si>
    <t>KUNJUNGAN NEONATAL 1 KALI (KN1)</t>
  </si>
  <si>
    <t>JUMLAH LAHIR HIDUP</t>
  </si>
  <si>
    <t>PUSKESMAS</t>
  </si>
  <si>
    <t>KECAMATAN</t>
  </si>
  <si>
    <t>NO</t>
  </si>
  <si>
    <t>CAKUPAN KUNJUNGAN NEONATAL MENURUT JENIS KELAMIN, KECAMATAN, DAN PUSKESMAS</t>
  </si>
  <si>
    <t xml:space="preserve"> </t>
  </si>
  <si>
    <t>TABEL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</si>
</sst>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#,##0.0_);\(#,##0.0\)"/>
  </numFmts>
  <fonts count="8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37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4" fillId="0" borderId="2" xfId="1" applyNumberFormat="1" applyFont="1" applyFill="1" applyBorder="1" applyAlignment="1">
      <alignment vertical="center"/>
    </xf>
    <xf numFmtId="37" fontId="4" fillId="0" borderId="2" xfId="1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5" fontId="2" fillId="0" borderId="6" xfId="1" applyNumberFormat="1" applyFont="1" applyFill="1" applyBorder="1" applyAlignment="1">
      <alignment vertical="center"/>
    </xf>
    <xf numFmtId="37" fontId="2" fillId="0" borderId="6" xfId="1" applyNumberFormat="1" applyFont="1" applyFill="1" applyBorder="1" applyAlignment="1">
      <alignment vertical="center"/>
    </xf>
    <xf numFmtId="165" fontId="2" fillId="0" borderId="7" xfId="1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7" fontId="2" fillId="0" borderId="6" xfId="2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2" fillId="0" borderId="0" xfId="0" quotePrefix="1" applyFont="1" applyFill="1" applyAlignment="1">
      <alignment horizontal="left" vertical="center"/>
    </xf>
  </cellXfs>
  <cellStyles count="3">
    <cellStyle name="Comma [0]" xfId="1" builtinId="6"/>
    <cellStyle name="Comma [0] 2 2" xfId="2"/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profil%20program/SUDAH/KES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C12" t="str">
            <v>Kumbe</v>
          </cell>
        </row>
        <row r="13">
          <cell r="B13" t="str">
            <v>Raba</v>
          </cell>
          <cell r="C13" t="str">
            <v>Penanae</v>
          </cell>
        </row>
        <row r="14">
          <cell r="B14" t="str">
            <v>Asakota</v>
          </cell>
          <cell r="C14" t="str">
            <v>Jatibaru</v>
          </cell>
        </row>
        <row r="15"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3">
          <cell r="A23" t="str">
            <v>Sumber Bidang Kesmas seksie Kesga 2020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_KESGA"/>
      <sheetName val="21_KESGA"/>
      <sheetName val="22_KESGA"/>
      <sheetName val="23_KESGA"/>
      <sheetName val="28_KESGA"/>
      <sheetName val="29_KESGA"/>
      <sheetName val="30_KESGA"/>
      <sheetName val="31_KESGA"/>
      <sheetName val="32_KESGA"/>
      <sheetName val="33_KESGA"/>
      <sheetName val="34_KESGA"/>
      <sheetName val="36_KESGA"/>
      <sheetName val="42_kesga"/>
      <sheetName val="49_KESGA"/>
      <sheetName val="45_KESGA_UKS"/>
      <sheetName val="50_KESGA"/>
    </sheetNames>
    <sheetDataSet>
      <sheetData sheetId="0">
        <row r="12">
          <cell r="D12">
            <v>343</v>
          </cell>
          <cell r="G12">
            <v>351</v>
          </cell>
        </row>
        <row r="13">
          <cell r="D13">
            <v>410</v>
          </cell>
          <cell r="G13">
            <v>350</v>
          </cell>
        </row>
        <row r="14">
          <cell r="D14">
            <v>118</v>
          </cell>
          <cell r="G14">
            <v>117</v>
          </cell>
        </row>
        <row r="15">
          <cell r="D15">
            <v>73</v>
          </cell>
          <cell r="G15">
            <v>68</v>
          </cell>
        </row>
        <row r="16">
          <cell r="D16">
            <v>415</v>
          </cell>
          <cell r="G16">
            <v>389</v>
          </cell>
        </row>
        <row r="17">
          <cell r="D17">
            <v>297</v>
          </cell>
          <cell r="G17">
            <v>275</v>
          </cell>
        </row>
        <row r="18">
          <cell r="D18">
            <v>61</v>
          </cell>
          <cell r="G18">
            <v>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R25"/>
  <sheetViews>
    <sheetView tabSelected="1" view="pageBreakPreview" zoomScale="60" zoomScaleNormal="68" workbookViewId="0">
      <selection activeCell="A3" sqref="A3"/>
    </sheetView>
  </sheetViews>
  <sheetFormatPr defaultColWidth="11.42578125" defaultRowHeight="15" x14ac:dyDescent="0.2"/>
  <cols>
    <col min="1" max="1" width="5.7109375" style="1" customWidth="1"/>
    <col min="2" max="3" width="21.7109375" style="1" customWidth="1"/>
    <col min="4" max="4" width="10.28515625" style="1" bestFit="1" customWidth="1"/>
    <col min="5" max="6" width="10.28515625" style="1" customWidth="1"/>
    <col min="7" max="7" width="11.140625" style="1" customWidth="1"/>
    <col min="8" max="8" width="9.28515625" style="1" customWidth="1"/>
    <col min="9" max="9" width="10.7109375" style="1" customWidth="1"/>
    <col min="10" max="10" width="9.28515625" style="1" customWidth="1"/>
    <col min="11" max="11" width="9.42578125" style="1" customWidth="1"/>
    <col min="12" max="12" width="9.28515625" style="1" customWidth="1"/>
    <col min="13" max="13" width="11.42578125" style="1" customWidth="1"/>
    <col min="14" max="14" width="9.28515625" style="1" customWidth="1"/>
    <col min="15" max="15" width="11" style="1" customWidth="1"/>
    <col min="16" max="16" width="9.28515625" style="1" customWidth="1"/>
    <col min="17" max="17" width="11" style="1" customWidth="1"/>
    <col min="18" max="18" width="9.28515625" style="1" customWidth="1"/>
    <col min="19" max="16384" width="11.42578125" style="1"/>
  </cols>
  <sheetData>
    <row r="1" spans="1:18" x14ac:dyDescent="0.2">
      <c r="A1" s="47" t="s">
        <v>15</v>
      </c>
      <c r="B1" s="20"/>
      <c r="C1" s="1" t="s">
        <v>14</v>
      </c>
    </row>
    <row r="3" spans="1:18" s="43" customFormat="1" ht="14.25" customHeight="1" x14ac:dyDescent="0.2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s="43" customFormat="1" ht="16.5" x14ac:dyDescent="0.2">
      <c r="H4" s="44" t="str">
        <f>'[1]1_BPS'!E5</f>
        <v>KOTA</v>
      </c>
      <c r="I4" s="45" t="str">
        <f>'[1]1_BPS'!F5</f>
        <v>BIMA</v>
      </c>
      <c r="K4" s="44"/>
      <c r="L4" s="44"/>
    </row>
    <row r="5" spans="1:18" s="43" customFormat="1" ht="16.5" x14ac:dyDescent="0.2">
      <c r="H5" s="44" t="str">
        <f>'[1]1_BPS'!E6</f>
        <v xml:space="preserve">TAHUN </v>
      </c>
      <c r="I5" s="45">
        <f>'[1]1_BPS'!F6</f>
        <v>2020</v>
      </c>
      <c r="K5" s="44"/>
      <c r="L5" s="44"/>
    </row>
    <row r="6" spans="1:18" ht="15.75" thickBo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20" customFormat="1" ht="19.5" customHeight="1" x14ac:dyDescent="0.2">
      <c r="A7" s="35" t="s">
        <v>12</v>
      </c>
      <c r="B7" s="34" t="s">
        <v>11</v>
      </c>
      <c r="C7" s="34" t="s">
        <v>10</v>
      </c>
      <c r="D7" s="41" t="s">
        <v>9</v>
      </c>
      <c r="E7" s="40"/>
      <c r="F7" s="39"/>
      <c r="G7" s="38" t="s">
        <v>8</v>
      </c>
      <c r="H7" s="37"/>
      <c r="I7" s="37"/>
      <c r="J7" s="37"/>
      <c r="K7" s="37"/>
      <c r="L7" s="36"/>
      <c r="M7" s="38" t="s">
        <v>7</v>
      </c>
      <c r="N7" s="37"/>
      <c r="O7" s="36"/>
      <c r="P7" s="37"/>
      <c r="Q7" s="37"/>
      <c r="R7" s="36"/>
    </row>
    <row r="8" spans="1:18" ht="16.5" customHeight="1" x14ac:dyDescent="0.2">
      <c r="A8" s="35"/>
      <c r="B8" s="34"/>
      <c r="C8" s="34"/>
      <c r="D8" s="33"/>
      <c r="E8" s="32"/>
      <c r="F8" s="31"/>
      <c r="G8" s="29" t="s">
        <v>5</v>
      </c>
      <c r="H8" s="28"/>
      <c r="I8" s="29" t="s">
        <v>4</v>
      </c>
      <c r="J8" s="28"/>
      <c r="K8" s="29" t="s">
        <v>6</v>
      </c>
      <c r="L8" s="28"/>
      <c r="M8" s="29" t="s">
        <v>5</v>
      </c>
      <c r="N8" s="28"/>
      <c r="O8" s="30" t="s">
        <v>4</v>
      </c>
      <c r="P8" s="28"/>
      <c r="Q8" s="29" t="s">
        <v>6</v>
      </c>
      <c r="R8" s="28"/>
    </row>
    <row r="9" spans="1:18" ht="27" customHeight="1" x14ac:dyDescent="0.2">
      <c r="A9" s="27"/>
      <c r="B9" s="26"/>
      <c r="C9" s="26"/>
      <c r="D9" s="25" t="s">
        <v>5</v>
      </c>
      <c r="E9" s="25" t="s">
        <v>4</v>
      </c>
      <c r="F9" s="25" t="s">
        <v>3</v>
      </c>
      <c r="G9" s="23" t="s">
        <v>2</v>
      </c>
      <c r="H9" s="23" t="s">
        <v>1</v>
      </c>
      <c r="I9" s="23" t="s">
        <v>2</v>
      </c>
      <c r="J9" s="23" t="s">
        <v>1</v>
      </c>
      <c r="K9" s="23" t="s">
        <v>2</v>
      </c>
      <c r="L9" s="23" t="s">
        <v>1</v>
      </c>
      <c r="M9" s="23" t="s">
        <v>2</v>
      </c>
      <c r="N9" s="23" t="s">
        <v>1</v>
      </c>
      <c r="O9" s="23" t="s">
        <v>2</v>
      </c>
      <c r="P9" s="24" t="s">
        <v>1</v>
      </c>
      <c r="Q9" s="23" t="s">
        <v>2</v>
      </c>
      <c r="R9" s="23" t="s">
        <v>1</v>
      </c>
    </row>
    <row r="10" spans="1:18" x14ac:dyDescent="0.2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2">
        <v>16</v>
      </c>
      <c r="Q10" s="21">
        <v>17</v>
      </c>
      <c r="R10" s="21">
        <v>18</v>
      </c>
    </row>
    <row r="11" spans="1:18" s="20" customFormat="1" ht="18" customHeight="1" x14ac:dyDescent="0.2">
      <c r="A11" s="18">
        <f>'[1]9_IFK'!A9</f>
        <v>1</v>
      </c>
      <c r="B11" s="18" t="str">
        <f>'[1]9_IFK'!B9</f>
        <v>Rasanae Barat</v>
      </c>
      <c r="C11" s="18" t="str">
        <f>'[1]9_IFK'!C9</f>
        <v>Paruga</v>
      </c>
      <c r="D11" s="19">
        <f>'[2]20_KESGA'!D12</f>
        <v>343</v>
      </c>
      <c r="E11" s="19">
        <f>'[2]20_KESGA'!G12</f>
        <v>351</v>
      </c>
      <c r="F11" s="14">
        <f>SUM(D11:E11)</f>
        <v>694</v>
      </c>
      <c r="G11" s="19">
        <v>337</v>
      </c>
      <c r="H11" s="13">
        <f>G11/D11*100</f>
        <v>98.250728862973759</v>
      </c>
      <c r="I11" s="19">
        <v>351</v>
      </c>
      <c r="J11" s="13">
        <f>I11/E11*100</f>
        <v>100</v>
      </c>
      <c r="K11" s="14">
        <f>G11+I11</f>
        <v>688</v>
      </c>
      <c r="L11" s="13">
        <f>K11/F11*100</f>
        <v>99.135446685878961</v>
      </c>
      <c r="M11" s="19">
        <v>330</v>
      </c>
      <c r="N11" s="13">
        <f>M11/D11*100</f>
        <v>96.209912536443156</v>
      </c>
      <c r="O11" s="19">
        <v>353</v>
      </c>
      <c r="P11" s="15">
        <f>O11/E11*100</f>
        <v>100.56980056980056</v>
      </c>
      <c r="Q11" s="14">
        <f>M11+O11</f>
        <v>683</v>
      </c>
      <c r="R11" s="13">
        <f>Q11/F11*100</f>
        <v>98.414985590778102</v>
      </c>
    </row>
    <row r="12" spans="1:18" ht="20.100000000000001" customHeight="1" x14ac:dyDescent="0.2">
      <c r="A12" s="18">
        <f>'[1]9_IFK'!A10</f>
        <v>2</v>
      </c>
      <c r="B12" s="18" t="str">
        <f>'[1]9_IFK'!B10</f>
        <v>Mpunda</v>
      </c>
      <c r="C12" s="18" t="str">
        <f>'[1]9_IFK'!C10</f>
        <v>Mpunda</v>
      </c>
      <c r="D12" s="19">
        <f>'[2]20_KESGA'!D13</f>
        <v>410</v>
      </c>
      <c r="E12" s="19">
        <f>'[2]20_KESGA'!G13</f>
        <v>350</v>
      </c>
      <c r="F12" s="14">
        <f>SUM(D12:E12)</f>
        <v>760</v>
      </c>
      <c r="G12" s="19">
        <v>402</v>
      </c>
      <c r="H12" s="13">
        <f>G12/D12*100</f>
        <v>98.048780487804876</v>
      </c>
      <c r="I12" s="19">
        <v>341</v>
      </c>
      <c r="J12" s="13">
        <f>I12/E12*100</f>
        <v>97.428571428571431</v>
      </c>
      <c r="K12" s="14">
        <f>G12+I12</f>
        <v>743</v>
      </c>
      <c r="L12" s="13">
        <f>K12/F12*100</f>
        <v>97.763157894736835</v>
      </c>
      <c r="M12" s="19">
        <v>410</v>
      </c>
      <c r="N12" s="13">
        <f>M12/D12*100</f>
        <v>100</v>
      </c>
      <c r="O12" s="19">
        <v>347</v>
      </c>
      <c r="P12" s="15">
        <f>O12/E12*100</f>
        <v>99.142857142857139</v>
      </c>
      <c r="Q12" s="14">
        <f>M12+O12</f>
        <v>757</v>
      </c>
      <c r="R12" s="13">
        <f>Q12/F12*100</f>
        <v>99.60526315789474</v>
      </c>
    </row>
    <row r="13" spans="1:18" ht="20.100000000000001" customHeight="1" x14ac:dyDescent="0.2">
      <c r="A13" s="18">
        <f>'[1]9_IFK'!A11</f>
        <v>3</v>
      </c>
      <c r="B13" s="18" t="str">
        <f>'[1]9_IFK'!B11</f>
        <v>Rasanae Timur</v>
      </c>
      <c r="C13" s="18" t="str">
        <f>'[1]9_IFK'!C11</f>
        <v>Rasanae Timur</v>
      </c>
      <c r="D13" s="19">
        <f>'[2]20_KESGA'!D14</f>
        <v>118</v>
      </c>
      <c r="E13" s="19">
        <f>'[2]20_KESGA'!G14</f>
        <v>117</v>
      </c>
      <c r="F13" s="14">
        <f>SUM(D13:E13)</f>
        <v>235</v>
      </c>
      <c r="G13" s="19">
        <v>118</v>
      </c>
      <c r="H13" s="13">
        <f>G13/D13*100</f>
        <v>100</v>
      </c>
      <c r="I13" s="19">
        <v>117</v>
      </c>
      <c r="J13" s="13">
        <f>I13/E13*100</f>
        <v>100</v>
      </c>
      <c r="K13" s="14">
        <f>G13+I13</f>
        <v>235</v>
      </c>
      <c r="L13" s="13">
        <f>K13/F13*100</f>
        <v>100</v>
      </c>
      <c r="M13" s="19">
        <v>117</v>
      </c>
      <c r="N13" s="13">
        <f>M13/D13*100</f>
        <v>99.152542372881356</v>
      </c>
      <c r="O13" s="19">
        <v>117</v>
      </c>
      <c r="P13" s="15">
        <f>O13/E13*100</f>
        <v>100</v>
      </c>
      <c r="Q13" s="14">
        <f>M13+O13</f>
        <v>234</v>
      </c>
      <c r="R13" s="13">
        <f>Q13/F13*100</f>
        <v>99.574468085106389</v>
      </c>
    </row>
    <row r="14" spans="1:18" ht="20.100000000000001" customHeight="1" x14ac:dyDescent="0.2">
      <c r="A14" s="18"/>
      <c r="B14" s="18"/>
      <c r="C14" s="18" t="str">
        <f>'[1]9_IFK'!C12</f>
        <v>Kumbe</v>
      </c>
      <c r="D14" s="19">
        <f>'[2]20_KESGA'!D15</f>
        <v>73</v>
      </c>
      <c r="E14" s="19">
        <f>'[2]20_KESGA'!G15</f>
        <v>68</v>
      </c>
      <c r="F14" s="14">
        <f>SUM(D14:E14)</f>
        <v>141</v>
      </c>
      <c r="G14" s="19">
        <v>73</v>
      </c>
      <c r="H14" s="13">
        <f>G14/D14*100</f>
        <v>100</v>
      </c>
      <c r="I14" s="19">
        <v>68</v>
      </c>
      <c r="J14" s="13">
        <f>I14/E14*100</f>
        <v>100</v>
      </c>
      <c r="K14" s="14">
        <f>G14+I14</f>
        <v>141</v>
      </c>
      <c r="L14" s="13">
        <f>K14/F14*100</f>
        <v>100</v>
      </c>
      <c r="M14" s="19">
        <v>73</v>
      </c>
      <c r="N14" s="13">
        <f>M14/D14*100</f>
        <v>100</v>
      </c>
      <c r="O14" s="19">
        <v>68</v>
      </c>
      <c r="P14" s="15">
        <f>O14/E14*100</f>
        <v>100</v>
      </c>
      <c r="Q14" s="14">
        <f>M14+O14</f>
        <v>141</v>
      </c>
      <c r="R14" s="13">
        <f>Q14/F14*100</f>
        <v>100</v>
      </c>
    </row>
    <row r="15" spans="1:18" ht="20.100000000000001" customHeight="1" x14ac:dyDescent="0.2">
      <c r="A15" s="18">
        <v>4</v>
      </c>
      <c r="B15" s="18" t="str">
        <f>'[1]9_IFK'!B13</f>
        <v>Raba</v>
      </c>
      <c r="C15" s="18" t="str">
        <f>'[1]9_IFK'!C13</f>
        <v>Penanae</v>
      </c>
      <c r="D15" s="19">
        <f>'[2]20_KESGA'!D16</f>
        <v>415</v>
      </c>
      <c r="E15" s="19">
        <f>'[2]20_KESGA'!G16</f>
        <v>389</v>
      </c>
      <c r="F15" s="14">
        <f>SUM(D15:E15)</f>
        <v>804</v>
      </c>
      <c r="G15" s="19">
        <v>406</v>
      </c>
      <c r="H15" s="13">
        <f>G15/D15*100</f>
        <v>97.831325301204814</v>
      </c>
      <c r="I15" s="19">
        <v>378</v>
      </c>
      <c r="J15" s="13">
        <f>I15/E15*100</f>
        <v>97.172236503856041</v>
      </c>
      <c r="K15" s="14">
        <f>G15+I15</f>
        <v>784</v>
      </c>
      <c r="L15" s="13">
        <f>K15/F15*100</f>
        <v>97.512437810945272</v>
      </c>
      <c r="M15" s="19">
        <v>414</v>
      </c>
      <c r="N15" s="13">
        <f>M15/D15*100</f>
        <v>99.759036144578317</v>
      </c>
      <c r="O15" s="19">
        <v>378</v>
      </c>
      <c r="P15" s="15">
        <f>O15/E15*100</f>
        <v>97.172236503856041</v>
      </c>
      <c r="Q15" s="14">
        <f>M15+O15</f>
        <v>792</v>
      </c>
      <c r="R15" s="13">
        <f>Q15/F15*100</f>
        <v>98.507462686567166</v>
      </c>
    </row>
    <row r="16" spans="1:18" ht="20.100000000000001" customHeight="1" x14ac:dyDescent="0.2">
      <c r="A16" s="18">
        <v>5</v>
      </c>
      <c r="B16" s="18" t="str">
        <f>'[1]9_IFK'!B14</f>
        <v>Asakota</v>
      </c>
      <c r="C16" s="18" t="str">
        <f>'[1]9_IFK'!C14</f>
        <v>Jatibaru</v>
      </c>
      <c r="D16" s="19">
        <f>'[2]20_KESGA'!D17</f>
        <v>297</v>
      </c>
      <c r="E16" s="19">
        <f>'[2]20_KESGA'!G17</f>
        <v>275</v>
      </c>
      <c r="F16" s="14">
        <f>SUM(D16:E16)</f>
        <v>572</v>
      </c>
      <c r="G16" s="19">
        <v>284</v>
      </c>
      <c r="H16" s="13">
        <f>G16/D16*100</f>
        <v>95.622895622895626</v>
      </c>
      <c r="I16" s="19">
        <v>264</v>
      </c>
      <c r="J16" s="13">
        <f>I16/E16*100</f>
        <v>96</v>
      </c>
      <c r="K16" s="14">
        <f>G16+I16</f>
        <v>548</v>
      </c>
      <c r="L16" s="13">
        <f>K16/F16*100</f>
        <v>95.8041958041958</v>
      </c>
      <c r="M16" s="19">
        <v>272</v>
      </c>
      <c r="N16" s="13">
        <f>M16/D16*100</f>
        <v>91.582491582491585</v>
      </c>
      <c r="O16" s="19">
        <v>259</v>
      </c>
      <c r="P16" s="15">
        <f>O16/E16*100</f>
        <v>94.181818181818173</v>
      </c>
      <c r="Q16" s="14">
        <f>M16+O16</f>
        <v>531</v>
      </c>
      <c r="R16" s="13">
        <f>Q16/F16*100</f>
        <v>92.832167832167841</v>
      </c>
    </row>
    <row r="17" spans="1:18" ht="20.100000000000001" customHeight="1" x14ac:dyDescent="0.2">
      <c r="A17" s="18"/>
      <c r="B17" s="18"/>
      <c r="C17" s="18" t="str">
        <f>'[1]9_IFK'!C15</f>
        <v>Kolo</v>
      </c>
      <c r="D17" s="19">
        <f>'[2]20_KESGA'!D18</f>
        <v>61</v>
      </c>
      <c r="E17" s="19">
        <f>'[2]20_KESGA'!G18</f>
        <v>59</v>
      </c>
      <c r="F17" s="14">
        <f>SUM(D17:E17)</f>
        <v>120</v>
      </c>
      <c r="G17" s="19">
        <v>61</v>
      </c>
      <c r="H17" s="13">
        <f>G17/D17*100</f>
        <v>100</v>
      </c>
      <c r="I17" s="19">
        <v>59</v>
      </c>
      <c r="J17" s="13">
        <f>I17/E17*100</f>
        <v>100</v>
      </c>
      <c r="K17" s="14">
        <f>G17+I17</f>
        <v>120</v>
      </c>
      <c r="L17" s="13">
        <f>K17/F17*100</f>
        <v>100</v>
      </c>
      <c r="M17" s="19">
        <v>61</v>
      </c>
      <c r="N17" s="13">
        <f>M17/D17*100</f>
        <v>100</v>
      </c>
      <c r="O17" s="19">
        <v>57</v>
      </c>
      <c r="P17" s="15">
        <f>O17/E17*100</f>
        <v>96.610169491525426</v>
      </c>
      <c r="Q17" s="14">
        <f>M17+O17</f>
        <v>118</v>
      </c>
      <c r="R17" s="13">
        <f>Q17/F17*100</f>
        <v>98.333333333333329</v>
      </c>
    </row>
    <row r="18" spans="1:18" ht="20.100000000000001" customHeight="1" x14ac:dyDescent="0.2">
      <c r="A18" s="17"/>
      <c r="B18" s="18"/>
      <c r="C18" s="18"/>
      <c r="D18" s="14"/>
      <c r="E18" s="14"/>
      <c r="F18" s="14"/>
      <c r="G18" s="14"/>
      <c r="H18" s="13"/>
      <c r="I18" s="14"/>
      <c r="J18" s="13"/>
      <c r="K18" s="14"/>
      <c r="L18" s="13"/>
      <c r="M18" s="14"/>
      <c r="N18" s="13"/>
      <c r="O18" s="14"/>
      <c r="P18" s="15"/>
      <c r="Q18" s="14"/>
      <c r="R18" s="13"/>
    </row>
    <row r="19" spans="1:18" ht="20.100000000000001" customHeight="1" x14ac:dyDescent="0.2">
      <c r="A19" s="17"/>
      <c r="B19" s="18"/>
      <c r="C19" s="18"/>
      <c r="D19" s="14"/>
      <c r="E19" s="14"/>
      <c r="F19" s="14"/>
      <c r="G19" s="14"/>
      <c r="H19" s="13"/>
      <c r="I19" s="14"/>
      <c r="J19" s="13"/>
      <c r="K19" s="14"/>
      <c r="L19" s="13"/>
      <c r="M19" s="14"/>
      <c r="N19" s="13"/>
      <c r="O19" s="14"/>
      <c r="P19" s="15"/>
      <c r="Q19" s="14"/>
      <c r="R19" s="13"/>
    </row>
    <row r="20" spans="1:18" ht="20.100000000000001" customHeight="1" x14ac:dyDescent="0.2">
      <c r="A20" s="17"/>
      <c r="B20" s="16"/>
      <c r="C20" s="16"/>
      <c r="D20" s="14"/>
      <c r="E20" s="14"/>
      <c r="F20" s="14"/>
      <c r="G20" s="14"/>
      <c r="H20" s="13"/>
      <c r="I20" s="14"/>
      <c r="J20" s="13"/>
      <c r="K20" s="14"/>
      <c r="L20" s="13"/>
      <c r="M20" s="14"/>
      <c r="N20" s="13"/>
      <c r="O20" s="14"/>
      <c r="P20" s="15"/>
      <c r="Q20" s="14"/>
      <c r="R20" s="13"/>
    </row>
    <row r="21" spans="1:18" ht="20.100000000000001" customHeight="1" thickBot="1" x14ac:dyDescent="0.25">
      <c r="A21" s="12" t="s">
        <v>0</v>
      </c>
      <c r="B21" s="11"/>
      <c r="C21" s="10"/>
      <c r="D21" s="8">
        <f>SUM(D11:D20)</f>
        <v>1717</v>
      </c>
      <c r="E21" s="8">
        <f>SUM(E11:E20)</f>
        <v>1609</v>
      </c>
      <c r="F21" s="8">
        <f>SUM(F11:F20)</f>
        <v>3326</v>
      </c>
      <c r="G21" s="8">
        <f>SUM(G11:G20)</f>
        <v>1681</v>
      </c>
      <c r="H21" s="7">
        <f>G21/D21*100</f>
        <v>97.903319743739075</v>
      </c>
      <c r="I21" s="8">
        <f>SUM(I11:I20)</f>
        <v>1578</v>
      </c>
      <c r="J21" s="7">
        <f>I21/E21*100</f>
        <v>98.073337476693595</v>
      </c>
      <c r="K21" s="8">
        <f>SUM(K11:K20)</f>
        <v>3259</v>
      </c>
      <c r="L21" s="7">
        <f>K21/F21*100</f>
        <v>97.985568250150337</v>
      </c>
      <c r="M21" s="8">
        <f>SUM(M11:M20)</f>
        <v>1677</v>
      </c>
      <c r="N21" s="7">
        <f>M21/D21*100</f>
        <v>97.67035527082119</v>
      </c>
      <c r="O21" s="8">
        <f>SUM(O11:O20)</f>
        <v>1579</v>
      </c>
      <c r="P21" s="9">
        <f>O21/E21*100</f>
        <v>98.135487880671221</v>
      </c>
      <c r="Q21" s="8">
        <f>SUM(Q11:Q20)</f>
        <v>3256</v>
      </c>
      <c r="R21" s="7">
        <f>Q21/F21*100</f>
        <v>97.895369813589895</v>
      </c>
    </row>
    <row r="22" spans="1:18" ht="18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5"/>
      <c r="Q22" s="5"/>
      <c r="R22" s="5"/>
    </row>
    <row r="23" spans="1:18" x14ac:dyDescent="0.2">
      <c r="A23" s="4" t="str">
        <f>'[1]33_KESGA'!A23</f>
        <v>Sumber Bidang Kesmas seksie Kesga 2020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5" spans="1:18" x14ac:dyDescent="0.2">
      <c r="J25" s="2"/>
      <c r="P25" s="2"/>
    </row>
  </sheetData>
  <mergeCells count="12">
    <mergeCell ref="M7:R7"/>
    <mergeCell ref="O8:P8"/>
    <mergeCell ref="Q8:R8"/>
    <mergeCell ref="M8:N8"/>
    <mergeCell ref="G7:L7"/>
    <mergeCell ref="G8:H8"/>
    <mergeCell ref="D7:F8"/>
    <mergeCell ref="A7:A9"/>
    <mergeCell ref="B7:B9"/>
    <mergeCell ref="C7:C9"/>
    <mergeCell ref="I8:J8"/>
    <mergeCell ref="K8:L8"/>
  </mergeCells>
  <conditionalFormatting sqref="P25 J25">
    <cfRule type="cellIs" dxfId="0" priority="1" stopIfTrue="1" operator="notEqual">
      <formula>#REF!</formula>
    </cfRule>
  </conditionalFormatting>
  <printOptions horizontalCentered="1"/>
  <pageMargins left="1.23" right="0.9" top="1.1499999999999999" bottom="0.9" header="0" footer="0"/>
  <pageSetup paperSize="9" scale="6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34_KESGA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2021-11-20T04:54:17Z</dcterms:created>
  <dcterms:modified xsi:type="dcterms:W3CDTF">2021-11-20T04:54:29Z</dcterms:modified>
</cp:coreProperties>
</file>