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LL DOKUMEN\CONTOH LAPORAN AKTUALISASI\data kesehatan\New folder\"/>
    </mc:Choice>
  </mc:AlternateContent>
  <bookViews>
    <workbookView xWindow="0" yWindow="0" windowWidth="20490" windowHeight="7755"/>
  </bookViews>
  <sheets>
    <sheet name="70_PTM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/>
  <c r="E6" i="1"/>
  <c r="F6" i="1"/>
  <c r="A11" i="1"/>
  <c r="B11" i="1"/>
  <c r="C11" i="1"/>
  <c r="G11" i="1"/>
  <c r="I11" i="1"/>
  <c r="K11" i="1"/>
  <c r="M11" i="1"/>
  <c r="A12" i="1"/>
  <c r="B12" i="1"/>
  <c r="C12" i="1"/>
  <c r="G12" i="1"/>
  <c r="I12" i="1"/>
  <c r="K12" i="1"/>
  <c r="M12" i="1"/>
  <c r="A13" i="1"/>
  <c r="B13" i="1"/>
  <c r="C13" i="1"/>
  <c r="G13" i="1"/>
  <c r="I13" i="1"/>
  <c r="K13" i="1"/>
  <c r="M13" i="1"/>
  <c r="A14" i="1"/>
  <c r="B14" i="1"/>
  <c r="C14" i="1"/>
  <c r="G14" i="1"/>
  <c r="I14" i="1"/>
  <c r="K14" i="1"/>
  <c r="M14" i="1"/>
  <c r="A15" i="1"/>
  <c r="B15" i="1"/>
  <c r="C15" i="1"/>
  <c r="G15" i="1"/>
  <c r="I15" i="1"/>
  <c r="K15" i="1"/>
  <c r="M15" i="1"/>
  <c r="A16" i="1"/>
  <c r="B16" i="1"/>
  <c r="C16" i="1"/>
  <c r="G16" i="1"/>
  <c r="I16" i="1"/>
  <c r="K16" i="1"/>
  <c r="M16" i="1"/>
  <c r="A17" i="1"/>
  <c r="B17" i="1"/>
  <c r="C17" i="1"/>
  <c r="G17" i="1"/>
  <c r="I17" i="1"/>
  <c r="K17" i="1"/>
  <c r="M17" i="1"/>
  <c r="D19" i="1"/>
  <c r="E19" i="1"/>
  <c r="F19" i="1"/>
  <c r="G19" i="1" s="1"/>
  <c r="H19" i="1"/>
  <c r="I19" i="1" s="1"/>
  <c r="J19" i="1"/>
  <c r="K19" i="1" s="1"/>
  <c r="L19" i="1"/>
  <c r="M19" i="1" s="1"/>
  <c r="A21" i="1"/>
</calcChain>
</file>

<file path=xl/sharedStrings.xml><?xml version="1.0" encoding="utf-8"?>
<sst xmlns="http://schemas.openxmlformats.org/spreadsheetml/2006/main" count="31" uniqueCount="20">
  <si>
    <t xml:space="preserve">           * diisi dengan checklist (V)</t>
  </si>
  <si>
    <t>Keterangan: IVA: Inspeksi Visual dengan Asam asetat</t>
  </si>
  <si>
    <t>JUMLAH (KAB/KOTA)</t>
  </si>
  <si>
    <t>YA</t>
  </si>
  <si>
    <t>TIDAK</t>
  </si>
  <si>
    <t>%</t>
  </si>
  <si>
    <t>JUMLAH</t>
  </si>
  <si>
    <t>TUMOR/BENJOLAN</t>
  </si>
  <si>
    <t>CURIGA KANKER</t>
  </si>
  <si>
    <t>IVA POSITIF</t>
  </si>
  <si>
    <t>PEMERIKSAAN LEHER RAHIM DAN PAYUDARA</t>
  </si>
  <si>
    <t>PEREMPUAN
USIA 30-50 TAHUN</t>
  </si>
  <si>
    <t>PUSKESMAS MELAKSANAKAN KEGIATAN DETEKSI DINI IVA &amp; SADANIS*</t>
  </si>
  <si>
    <t>PUSKESMAS</t>
  </si>
  <si>
    <t>KECAMATAN</t>
  </si>
  <si>
    <t>NO</t>
  </si>
  <si>
    <t>MENURUT KECAMATAN DAN PUSKESMAS</t>
  </si>
  <si>
    <t xml:space="preserve">CAKUPAN DETEKSI DINI KANKER LEHER RAHIM DENGAN METODE IVA DAN KANKER PAYUDARA DENGAN PEMERIKSAAN KLINIS (SADANIS) </t>
  </si>
  <si>
    <t xml:space="preserve"> </t>
  </si>
  <si>
    <t>TABEL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</si>
</sst>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0.0"/>
  </numFmts>
  <fonts count="7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13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37" fontId="1" fillId="0" borderId="0" xfId="1" applyNumberFormat="1" applyFont="1" applyFill="1" applyBorder="1" applyAlignment="1">
      <alignment vertical="center"/>
    </xf>
    <xf numFmtId="0" fontId="1" fillId="0" borderId="0" xfId="0" quotePrefix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165" fontId="3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3" fontId="3" fillId="0" borderId="1" xfId="0" quotePrefix="1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165" fontId="1" fillId="0" borderId="4" xfId="1" applyNumberFormat="1" applyFont="1" applyFill="1" applyBorder="1" applyAlignment="1">
      <alignment horizontal="center" vertical="center"/>
    </xf>
    <xf numFmtId="3" fontId="1" fillId="0" borderId="4" xfId="1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3" fontId="1" fillId="0" borderId="4" xfId="1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indent="1"/>
    </xf>
    <xf numFmtId="165" fontId="1" fillId="0" borderId="5" xfId="1" applyNumberFormat="1" applyFont="1" applyFill="1" applyBorder="1" applyAlignment="1">
      <alignment horizontal="center" vertical="center"/>
    </xf>
    <xf numFmtId="3" fontId="1" fillId="0" borderId="5" xfId="1" applyNumberFormat="1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Fill="1" applyAlignment="1">
      <alignment vertical="center"/>
    </xf>
    <xf numFmtId="0" fontId="1" fillId="0" borderId="0" xfId="0" quotePrefix="1" applyFont="1" applyAlignment="1">
      <alignment horizontal="left" vertical="center"/>
    </xf>
  </cellXfs>
  <cellStyles count="2">
    <cellStyle name="Comma [0]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%20DOKUMEN/CONTOH%20LAPORAN%20AKTUALISASI/data%20kesehatan/TABEL%202020%20KIRIM%20AFZ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KESGA"/>
      <sheetName val="43_GIZI"/>
      <sheetName val="44_GIZI"/>
      <sheetName val="45_PROMKES"/>
      <sheetName val="46_YANKE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  <sheetName val="69_PTM"/>
    </sheetNames>
    <sheetDataSet>
      <sheetData sheetId="0"/>
      <sheetData sheetId="1">
        <row r="5">
          <cell r="E5" t="str">
            <v>KOTA</v>
          </cell>
          <cell r="F5" t="str">
            <v>BIMA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Rasanae Barat</v>
          </cell>
          <cell r="C9" t="str">
            <v>Paruga</v>
          </cell>
        </row>
        <row r="10">
          <cell r="A10">
            <v>2</v>
          </cell>
          <cell r="B10" t="str">
            <v>Mpunda</v>
          </cell>
          <cell r="C10" t="str">
            <v>Mpunda</v>
          </cell>
        </row>
        <row r="11">
          <cell r="A11">
            <v>3</v>
          </cell>
          <cell r="B11" t="str">
            <v>Rasanae Timur</v>
          </cell>
          <cell r="C11" t="str">
            <v>Rasanae Timur</v>
          </cell>
        </row>
        <row r="12">
          <cell r="A12">
            <v>4</v>
          </cell>
          <cell r="C12" t="str">
            <v>Kumbe</v>
          </cell>
        </row>
        <row r="13">
          <cell r="A13">
            <v>5</v>
          </cell>
          <cell r="B13" t="str">
            <v>Raba</v>
          </cell>
          <cell r="C13" t="str">
            <v>Penanae</v>
          </cell>
        </row>
        <row r="14">
          <cell r="A14">
            <v>6</v>
          </cell>
          <cell r="B14" t="str">
            <v>Asakota</v>
          </cell>
          <cell r="C14" t="str">
            <v>Jatibaru</v>
          </cell>
        </row>
        <row r="15">
          <cell r="A15">
            <v>7</v>
          </cell>
          <cell r="C15" t="str">
            <v>Kolo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21">
          <cell r="A21" t="str">
            <v>Bidang P3PL Dinas Kesehatan Kota Bima 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23"/>
  <sheetViews>
    <sheetView tabSelected="1" zoomScale="70" zoomScaleNormal="70" workbookViewId="0">
      <selection activeCell="A3" sqref="A3:IV4"/>
    </sheetView>
  </sheetViews>
  <sheetFormatPr defaultColWidth="11.42578125" defaultRowHeight="15" x14ac:dyDescent="0.2"/>
  <cols>
    <col min="1" max="1" width="5.7109375" style="1" customWidth="1"/>
    <col min="2" max="2" width="29" style="1" customWidth="1"/>
    <col min="3" max="3" width="30.28515625" style="1" customWidth="1"/>
    <col min="4" max="4" width="27.42578125" style="1" customWidth="1"/>
    <col min="5" max="5" width="16.7109375" style="1" customWidth="1"/>
    <col min="6" max="13" width="15.7109375" style="1" customWidth="1"/>
    <col min="14" max="14" width="11.42578125" style="1" bestFit="1" customWidth="1"/>
    <col min="15" max="16384" width="11.42578125" style="1"/>
  </cols>
  <sheetData>
    <row r="1" spans="1:23" x14ac:dyDescent="0.2">
      <c r="A1" s="45" t="s">
        <v>19</v>
      </c>
      <c r="B1" s="45"/>
      <c r="C1" s="44"/>
      <c r="D1" s="44"/>
      <c r="E1" s="44"/>
    </row>
    <row r="2" spans="1:23" x14ac:dyDescent="0.2">
      <c r="A2" s="43" t="s">
        <v>18</v>
      </c>
      <c r="B2" s="43"/>
    </row>
    <row r="3" spans="1:23" s="38" customFormat="1" ht="16.5" x14ac:dyDescent="0.2">
      <c r="A3" s="42" t="s">
        <v>17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23" s="38" customFormat="1" ht="16.5" x14ac:dyDescent="0.2">
      <c r="A4" s="42" t="s">
        <v>16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23" s="38" customFormat="1" ht="16.5" x14ac:dyDescent="0.2">
      <c r="B5" s="41"/>
      <c r="E5" s="41" t="str">
        <f>'[1]1_BPS'!E5</f>
        <v>KOTA</v>
      </c>
      <c r="F5" s="40" t="str">
        <f>'[1]1_BPS'!F5</f>
        <v>BIMA</v>
      </c>
      <c r="L5" s="39"/>
      <c r="M5" s="39"/>
    </row>
    <row r="6" spans="1:23" s="38" customFormat="1" ht="16.5" x14ac:dyDescent="0.2">
      <c r="B6" s="41"/>
      <c r="C6" s="41"/>
      <c r="D6" s="41"/>
      <c r="E6" s="41" t="str">
        <f>'[1]1_BPS'!E6</f>
        <v xml:space="preserve">TAHUN </v>
      </c>
      <c r="F6" s="40">
        <f>'[1]1_BPS'!F6</f>
        <v>2020</v>
      </c>
      <c r="L6" s="39"/>
      <c r="M6" s="39"/>
    </row>
    <row r="7" spans="1:23" ht="15.75" thickBo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2"/>
      <c r="O7" s="2"/>
      <c r="P7" s="2"/>
      <c r="Q7" s="2"/>
      <c r="R7" s="2"/>
      <c r="S7" s="2"/>
    </row>
    <row r="8" spans="1:23" ht="39" customHeight="1" x14ac:dyDescent="0.2">
      <c r="A8" s="30" t="s">
        <v>15</v>
      </c>
      <c r="B8" s="30" t="s">
        <v>14</v>
      </c>
      <c r="C8" s="30" t="s">
        <v>13</v>
      </c>
      <c r="D8" s="36" t="s">
        <v>12</v>
      </c>
      <c r="E8" s="35" t="s">
        <v>11</v>
      </c>
      <c r="F8" s="32" t="s">
        <v>10</v>
      </c>
      <c r="G8" s="31"/>
      <c r="H8" s="34" t="s">
        <v>9</v>
      </c>
      <c r="I8" s="33"/>
      <c r="J8" s="34" t="s">
        <v>8</v>
      </c>
      <c r="K8" s="33"/>
      <c r="L8" s="32" t="s">
        <v>7</v>
      </c>
      <c r="M8" s="31"/>
      <c r="N8" s="12"/>
      <c r="O8" s="2"/>
      <c r="P8" s="2"/>
      <c r="Q8" s="2"/>
      <c r="R8" s="2"/>
      <c r="S8" s="2"/>
    </row>
    <row r="9" spans="1:23" ht="20.100000000000001" customHeight="1" x14ac:dyDescent="0.2">
      <c r="A9" s="30"/>
      <c r="B9" s="30"/>
      <c r="C9" s="30"/>
      <c r="D9" s="29"/>
      <c r="E9" s="28"/>
      <c r="F9" s="27" t="s">
        <v>6</v>
      </c>
      <c r="G9" s="27" t="s">
        <v>5</v>
      </c>
      <c r="H9" s="27" t="s">
        <v>6</v>
      </c>
      <c r="I9" s="27" t="s">
        <v>5</v>
      </c>
      <c r="J9" s="27" t="s">
        <v>6</v>
      </c>
      <c r="K9" s="27" t="s">
        <v>5</v>
      </c>
      <c r="L9" s="27" t="s">
        <v>6</v>
      </c>
      <c r="M9" s="27" t="s">
        <v>5</v>
      </c>
      <c r="N9" s="12"/>
      <c r="O9" s="2"/>
      <c r="P9" s="2"/>
      <c r="Q9" s="2"/>
      <c r="R9" s="2"/>
      <c r="S9" s="2"/>
    </row>
    <row r="10" spans="1:23" s="23" customFormat="1" x14ac:dyDescent="0.2">
      <c r="A10" s="26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  <c r="J10" s="26">
        <v>10</v>
      </c>
      <c r="K10" s="26">
        <v>11</v>
      </c>
      <c r="L10" s="26">
        <v>12</v>
      </c>
      <c r="M10" s="26">
        <v>13</v>
      </c>
      <c r="N10" s="25"/>
      <c r="O10" s="24"/>
      <c r="P10" s="24"/>
      <c r="Q10" s="24"/>
      <c r="R10" s="24"/>
      <c r="S10" s="24"/>
      <c r="T10" s="24"/>
      <c r="U10" s="24"/>
      <c r="V10" s="24"/>
      <c r="W10" s="24"/>
    </row>
    <row r="11" spans="1:23" ht="20.100000000000001" customHeight="1" x14ac:dyDescent="0.2">
      <c r="A11" s="17">
        <f>'[1]9_IFK'!A9</f>
        <v>1</v>
      </c>
      <c r="B11" s="20" t="str">
        <f>'[1]9_IFK'!B9</f>
        <v>Rasanae Barat</v>
      </c>
      <c r="C11" s="20" t="str">
        <f>'[1]9_IFK'!C9</f>
        <v>Paruga</v>
      </c>
      <c r="D11" s="19" t="s">
        <v>3</v>
      </c>
      <c r="E11" s="15">
        <v>29488</v>
      </c>
      <c r="F11" s="22">
        <v>30</v>
      </c>
      <c r="G11" s="21">
        <f>F11/E11*100</f>
        <v>0.10173629951166577</v>
      </c>
      <c r="H11" s="22">
        <v>0</v>
      </c>
      <c r="I11" s="21">
        <f>H11/$F11*100</f>
        <v>0</v>
      </c>
      <c r="J11" s="22">
        <v>0</v>
      </c>
      <c r="K11" s="21">
        <f>J11/$F11*100</f>
        <v>0</v>
      </c>
      <c r="L11" s="22">
        <v>1</v>
      </c>
      <c r="M11" s="21">
        <f>L11/$F11*100</f>
        <v>3.3333333333333335</v>
      </c>
      <c r="N11" s="12"/>
      <c r="O11" s="2"/>
      <c r="P11" s="2"/>
      <c r="Q11" s="2"/>
      <c r="R11" s="2"/>
      <c r="S11" s="2"/>
    </row>
    <row r="12" spans="1:23" ht="20.100000000000001" customHeight="1" x14ac:dyDescent="0.2">
      <c r="A12" s="17">
        <f>'[1]9_IFK'!A10</f>
        <v>2</v>
      </c>
      <c r="B12" s="20" t="str">
        <f>'[1]9_IFK'!B10</f>
        <v>Mpunda</v>
      </c>
      <c r="C12" s="20" t="str">
        <f>'[1]9_IFK'!C10</f>
        <v>Mpunda</v>
      </c>
      <c r="D12" s="19" t="s">
        <v>3</v>
      </c>
      <c r="E12" s="15">
        <v>30363</v>
      </c>
      <c r="F12" s="18">
        <v>250</v>
      </c>
      <c r="G12" s="13">
        <f>F12/E12*100</f>
        <v>0.82337054968217893</v>
      </c>
      <c r="H12" s="18">
        <v>2</v>
      </c>
      <c r="I12" s="13">
        <f>H12/$F12*100</f>
        <v>0.8</v>
      </c>
      <c r="J12" s="18">
        <v>1</v>
      </c>
      <c r="K12" s="13">
        <f>J12/$F12*100</f>
        <v>0.4</v>
      </c>
      <c r="L12" s="18">
        <v>0</v>
      </c>
      <c r="M12" s="13">
        <f>L12/$F12*100</f>
        <v>0</v>
      </c>
      <c r="N12" s="12"/>
      <c r="O12" s="2"/>
      <c r="P12" s="2"/>
      <c r="Q12" s="2"/>
      <c r="R12" s="2"/>
      <c r="S12" s="2"/>
    </row>
    <row r="13" spans="1:23" ht="20.100000000000001" customHeight="1" x14ac:dyDescent="0.2">
      <c r="A13" s="17">
        <f>'[1]9_IFK'!A11</f>
        <v>3</v>
      </c>
      <c r="B13" s="20" t="str">
        <f>'[1]9_IFK'!B11</f>
        <v>Rasanae Timur</v>
      </c>
      <c r="C13" s="20" t="str">
        <f>'[1]9_IFK'!C11</f>
        <v>Rasanae Timur</v>
      </c>
      <c r="D13" s="19" t="s">
        <v>3</v>
      </c>
      <c r="E13" s="15">
        <v>8600</v>
      </c>
      <c r="F13" s="18">
        <v>250</v>
      </c>
      <c r="G13" s="13">
        <f>F13/E13*100</f>
        <v>2.9069767441860463</v>
      </c>
      <c r="H13" s="18">
        <v>0</v>
      </c>
      <c r="I13" s="13">
        <f>H13/$F13*100</f>
        <v>0</v>
      </c>
      <c r="J13" s="18">
        <v>0</v>
      </c>
      <c r="K13" s="13">
        <f>J13/$F13*100</f>
        <v>0</v>
      </c>
      <c r="L13" s="18">
        <v>0</v>
      </c>
      <c r="M13" s="13">
        <f>L13/$F13*100</f>
        <v>0</v>
      </c>
      <c r="N13" s="12"/>
      <c r="O13" s="2"/>
      <c r="P13" s="2"/>
      <c r="Q13" s="2"/>
      <c r="R13" s="2"/>
      <c r="S13" s="2"/>
    </row>
    <row r="14" spans="1:23" ht="20.100000000000001" customHeight="1" x14ac:dyDescent="0.2">
      <c r="A14" s="17">
        <f>'[1]9_IFK'!A12</f>
        <v>4</v>
      </c>
      <c r="B14" s="20">
        <f>'[1]9_IFK'!B12</f>
        <v>0</v>
      </c>
      <c r="C14" s="20" t="str">
        <f>'[1]9_IFK'!C12</f>
        <v>Kumbe</v>
      </c>
      <c r="D14" s="19" t="s">
        <v>3</v>
      </c>
      <c r="E14" s="15">
        <v>2800</v>
      </c>
      <c r="F14" s="18">
        <v>250</v>
      </c>
      <c r="G14" s="13">
        <f>F14/E14*100</f>
        <v>8.9285714285714288</v>
      </c>
      <c r="H14" s="18">
        <v>0</v>
      </c>
      <c r="I14" s="13">
        <f>H14/$F14*100</f>
        <v>0</v>
      </c>
      <c r="J14" s="18">
        <v>0</v>
      </c>
      <c r="K14" s="13">
        <f>J14/$F14*100</f>
        <v>0</v>
      </c>
      <c r="L14" s="18">
        <v>0</v>
      </c>
      <c r="M14" s="13">
        <f>L14/$F14*100</f>
        <v>0</v>
      </c>
      <c r="N14" s="12"/>
      <c r="O14" s="2"/>
      <c r="P14" s="2"/>
      <c r="Q14" s="2"/>
      <c r="R14" s="2"/>
      <c r="S14" s="2"/>
    </row>
    <row r="15" spans="1:23" ht="20.100000000000001" customHeight="1" x14ac:dyDescent="0.2">
      <c r="A15" s="17">
        <f>'[1]9_IFK'!A13</f>
        <v>5</v>
      </c>
      <c r="B15" s="20" t="str">
        <f>'[1]9_IFK'!B13</f>
        <v>Raba</v>
      </c>
      <c r="C15" s="20" t="str">
        <f>'[1]9_IFK'!C13</f>
        <v>Penanae</v>
      </c>
      <c r="D15" s="19" t="s">
        <v>3</v>
      </c>
      <c r="E15" s="15">
        <v>13274</v>
      </c>
      <c r="F15" s="18">
        <v>250</v>
      </c>
      <c r="G15" s="13">
        <f>F15/E15*100</f>
        <v>1.8833810456531566</v>
      </c>
      <c r="H15" s="18">
        <v>0</v>
      </c>
      <c r="I15" s="13">
        <f>H15/$F15*100</f>
        <v>0</v>
      </c>
      <c r="J15" s="18">
        <v>0</v>
      </c>
      <c r="K15" s="13">
        <f>J15/$F15*100</f>
        <v>0</v>
      </c>
      <c r="L15" s="18">
        <v>2</v>
      </c>
      <c r="M15" s="13">
        <f>L15/$F15*100</f>
        <v>0.8</v>
      </c>
      <c r="N15" s="12"/>
      <c r="O15" s="2"/>
      <c r="P15" s="2"/>
      <c r="Q15" s="2"/>
      <c r="R15" s="2"/>
      <c r="S15" s="2"/>
    </row>
    <row r="16" spans="1:23" ht="20.100000000000001" customHeight="1" x14ac:dyDescent="0.2">
      <c r="A16" s="17">
        <f>'[1]9_IFK'!A14</f>
        <v>6</v>
      </c>
      <c r="B16" s="20" t="str">
        <f>'[1]9_IFK'!B14</f>
        <v>Asakota</v>
      </c>
      <c r="C16" s="20" t="str">
        <f>'[1]9_IFK'!C14</f>
        <v>Jatibaru</v>
      </c>
      <c r="D16" s="19" t="s">
        <v>4</v>
      </c>
      <c r="E16" s="15">
        <v>2800</v>
      </c>
      <c r="F16" s="18">
        <v>0</v>
      </c>
      <c r="G16" s="13">
        <f>F16/E16*100</f>
        <v>0</v>
      </c>
      <c r="H16" s="18">
        <v>0</v>
      </c>
      <c r="I16" s="13" t="e">
        <f>H16/$F16*100</f>
        <v>#DIV/0!</v>
      </c>
      <c r="J16" s="18">
        <v>0</v>
      </c>
      <c r="K16" s="13" t="e">
        <f>J16/$F16*100</f>
        <v>#DIV/0!</v>
      </c>
      <c r="L16" s="18">
        <v>0</v>
      </c>
      <c r="M16" s="13" t="e">
        <f>L16/$F16*100</f>
        <v>#DIV/0!</v>
      </c>
      <c r="N16" s="12"/>
      <c r="O16" s="2"/>
      <c r="P16" s="2"/>
      <c r="Q16" s="2"/>
      <c r="R16" s="2"/>
      <c r="S16" s="2"/>
    </row>
    <row r="17" spans="1:19" ht="20.100000000000001" customHeight="1" x14ac:dyDescent="0.2">
      <c r="A17" s="17">
        <f>'[1]9_IFK'!A15</f>
        <v>7</v>
      </c>
      <c r="B17" s="20">
        <f>'[1]9_IFK'!B15</f>
        <v>0</v>
      </c>
      <c r="C17" s="20" t="str">
        <f>'[1]9_IFK'!C15</f>
        <v>Kolo</v>
      </c>
      <c r="D17" s="19" t="s">
        <v>3</v>
      </c>
      <c r="E17" s="15">
        <v>3000</v>
      </c>
      <c r="F17" s="18">
        <v>10</v>
      </c>
      <c r="G17" s="13">
        <f>F17/E17*100</f>
        <v>0.33333333333333337</v>
      </c>
      <c r="H17" s="18">
        <v>0</v>
      </c>
      <c r="I17" s="13">
        <f>H17/$F17*100</f>
        <v>0</v>
      </c>
      <c r="J17" s="18">
        <v>0</v>
      </c>
      <c r="K17" s="13">
        <f>J17/$F17*100</f>
        <v>0</v>
      </c>
      <c r="L17" s="18">
        <v>1</v>
      </c>
      <c r="M17" s="13">
        <f>L17/$F17*100</f>
        <v>10</v>
      </c>
      <c r="N17" s="12"/>
      <c r="O17" s="2"/>
      <c r="P17" s="2"/>
      <c r="Q17" s="2"/>
      <c r="R17" s="2"/>
      <c r="S17" s="2"/>
    </row>
    <row r="18" spans="1:19" ht="20.100000000000001" customHeight="1" x14ac:dyDescent="0.2">
      <c r="A18" s="17"/>
      <c r="B18" s="16"/>
      <c r="C18" s="16"/>
      <c r="D18" s="15"/>
      <c r="E18" s="15"/>
      <c r="F18" s="14"/>
      <c r="G18" s="13"/>
      <c r="H18" s="14"/>
      <c r="I18" s="13"/>
      <c r="J18" s="14"/>
      <c r="K18" s="13"/>
      <c r="L18" s="14"/>
      <c r="M18" s="13"/>
      <c r="N18" s="12"/>
      <c r="O18" s="2"/>
      <c r="P18" s="2"/>
      <c r="Q18" s="2"/>
      <c r="R18" s="2"/>
      <c r="S18" s="2"/>
    </row>
    <row r="19" spans="1:19" ht="20.100000000000001" customHeight="1" thickBot="1" x14ac:dyDescent="0.25">
      <c r="A19" s="11" t="s">
        <v>2</v>
      </c>
      <c r="B19" s="11"/>
      <c r="C19" s="10"/>
      <c r="D19" s="9">
        <f>COUNTIF(D11:D18,"v")</f>
        <v>0</v>
      </c>
      <c r="E19" s="7">
        <f>SUM(E11:E18)</f>
        <v>90325</v>
      </c>
      <c r="F19" s="7">
        <f>SUM(F11:F18)</f>
        <v>1040</v>
      </c>
      <c r="G19" s="8">
        <f>F19/E19*100</f>
        <v>1.1513977304179353</v>
      </c>
      <c r="H19" s="7">
        <f>SUM(H11:H18)</f>
        <v>2</v>
      </c>
      <c r="I19" s="6">
        <f>H19/$F19*100</f>
        <v>0.19230769230769232</v>
      </c>
      <c r="J19" s="7">
        <f>SUM(J11:J18)</f>
        <v>1</v>
      </c>
      <c r="K19" s="6">
        <f>J19/$F19*100</f>
        <v>9.6153846153846159E-2</v>
      </c>
      <c r="L19" s="7">
        <f>SUM(L11:L18)</f>
        <v>4</v>
      </c>
      <c r="M19" s="6">
        <f>L19/$F19*100</f>
        <v>0.38461538461538464</v>
      </c>
    </row>
    <row r="20" spans="1:19" ht="12.75" customHeight="1" x14ac:dyDescent="0.2">
      <c r="A20" s="5"/>
      <c r="B20" s="5"/>
      <c r="C20" s="4"/>
      <c r="D20" s="4"/>
      <c r="E20" s="4"/>
      <c r="F20" s="3"/>
      <c r="G20" s="3"/>
      <c r="H20" s="3"/>
      <c r="I20" s="3"/>
      <c r="J20" s="3"/>
      <c r="K20" s="3"/>
      <c r="L20" s="3"/>
      <c r="M20" s="3"/>
    </row>
    <row r="21" spans="1:19" x14ac:dyDescent="0.2">
      <c r="A21" s="1" t="str">
        <f>'[1]69_PTM'!A21</f>
        <v>Bidang P3PL Dinas Kesehatan Kota Bima 2020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9" x14ac:dyDescent="0.2">
      <c r="A22" s="1" t="s">
        <v>1</v>
      </c>
    </row>
    <row r="23" spans="1:19" x14ac:dyDescent="0.2">
      <c r="B23" s="1" t="s">
        <v>0</v>
      </c>
    </row>
  </sheetData>
  <mergeCells count="9">
    <mergeCell ref="L8:M8"/>
    <mergeCell ref="J8:K8"/>
    <mergeCell ref="A8:A9"/>
    <mergeCell ref="B8:B9"/>
    <mergeCell ref="C8:C9"/>
    <mergeCell ref="D8:D9"/>
    <mergeCell ref="E8:E9"/>
    <mergeCell ref="F8:G8"/>
    <mergeCell ref="H8:I8"/>
  </mergeCells>
  <printOptions horizontalCentered="1"/>
  <pageMargins left="1.27" right="0.9" top="1.1499999999999999" bottom="0.9" header="0" footer="0"/>
  <pageSetup paperSize="9" scale="4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70_PTM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2021-11-19T23:05:30Z</dcterms:created>
  <dcterms:modified xsi:type="dcterms:W3CDTF">2021-11-19T23:06:53Z</dcterms:modified>
</cp:coreProperties>
</file>