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24_IMU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A11" i="1"/>
  <c r="B11" i="1"/>
  <c r="C11" i="1"/>
  <c r="F11" i="1"/>
  <c r="H11" i="1"/>
  <c r="J11" i="1"/>
  <c r="L11" i="1"/>
  <c r="N11" i="1"/>
  <c r="O11" i="1"/>
  <c r="P11" i="1" s="1"/>
  <c r="A12" i="1"/>
  <c r="B12" i="1"/>
  <c r="C12" i="1"/>
  <c r="F12" i="1"/>
  <c r="H12" i="1"/>
  <c r="J12" i="1"/>
  <c r="L12" i="1"/>
  <c r="N12" i="1"/>
  <c r="O12" i="1"/>
  <c r="P12" i="1" s="1"/>
  <c r="A13" i="1"/>
  <c r="B13" i="1"/>
  <c r="C13" i="1"/>
  <c r="F13" i="1"/>
  <c r="H13" i="1"/>
  <c r="J13" i="1"/>
  <c r="L13" i="1"/>
  <c r="N13" i="1"/>
  <c r="O13" i="1"/>
  <c r="P13" i="1" s="1"/>
  <c r="C14" i="1"/>
  <c r="F14" i="1"/>
  <c r="J14" i="1"/>
  <c r="L14" i="1"/>
  <c r="N14" i="1"/>
  <c r="O14" i="1"/>
  <c r="P14" i="1"/>
  <c r="B15" i="1"/>
  <c r="C15" i="1"/>
  <c r="F15" i="1"/>
  <c r="H15" i="1"/>
  <c r="J15" i="1"/>
  <c r="L15" i="1"/>
  <c r="N15" i="1"/>
  <c r="O15" i="1"/>
  <c r="P15" i="1" s="1"/>
  <c r="B16" i="1"/>
  <c r="C16" i="1"/>
  <c r="F16" i="1"/>
  <c r="H16" i="1"/>
  <c r="J16" i="1"/>
  <c r="L16" i="1"/>
  <c r="N16" i="1"/>
  <c r="O16" i="1"/>
  <c r="P16" i="1"/>
  <c r="C17" i="1"/>
  <c r="F17" i="1"/>
  <c r="H17" i="1"/>
  <c r="J17" i="1"/>
  <c r="L17" i="1"/>
  <c r="N17" i="1"/>
  <c r="O17" i="1"/>
  <c r="P17" i="1"/>
  <c r="D20" i="1"/>
  <c r="E20" i="1"/>
  <c r="F20" i="1" s="1"/>
  <c r="G20" i="1"/>
  <c r="H20" i="1" s="1"/>
  <c r="I20" i="1"/>
  <c r="J20" i="1" s="1"/>
  <c r="K20" i="1"/>
  <c r="L20" i="1" s="1"/>
  <c r="M20" i="1"/>
  <c r="N20" i="1" s="1"/>
  <c r="O20" i="1"/>
  <c r="P20" i="1" s="1"/>
</calcChain>
</file>

<file path=xl/sharedStrings.xml><?xml version="1.0" encoding="utf-8"?>
<sst xmlns="http://schemas.openxmlformats.org/spreadsheetml/2006/main" count="28" uniqueCount="18">
  <si>
    <t>Sumber: Bidang P2PL Dinkes Kota Bima 2020</t>
  </si>
  <si>
    <t>JUMLAH (KAB/KOTA)</t>
  </si>
  <si>
    <t xml:space="preserve"> </t>
  </si>
  <si>
    <t>%</t>
  </si>
  <si>
    <t>JUMLAH</t>
  </si>
  <si>
    <t>Td2+</t>
  </si>
  <si>
    <t>Td5</t>
  </si>
  <si>
    <t>Td4</t>
  </si>
  <si>
    <t>Td3</t>
  </si>
  <si>
    <t>Td2</t>
  </si>
  <si>
    <t>Td1</t>
  </si>
  <si>
    <t>IMUNISASI Td PADA IBU HAMIL</t>
  </si>
  <si>
    <t>JUMLAH IBU HAMIL</t>
  </si>
  <si>
    <t>PUSKESMAS</t>
  </si>
  <si>
    <t>KECAMATAN</t>
  </si>
  <si>
    <t>NO</t>
  </si>
  <si>
    <t>CAKUPAN IMUNISASI Td PADA IBU HAMIL MENURUT KECAMATAN DAN PUSKESMAS</t>
  </si>
  <si>
    <t>TABEL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</si>
</sst>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_);\(#,##0.0\)"/>
  </numFmts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37" fontId="3" fillId="0" borderId="2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1" fillId="0" borderId="5" xfId="1" applyNumberFormat="1" applyFont="1" applyBorder="1" applyAlignment="1">
      <alignment horizontal="center" vertical="center"/>
    </xf>
    <xf numFmtId="37" fontId="1" fillId="0" borderId="5" xfId="1" applyNumberFormat="1" applyFont="1" applyBorder="1" applyAlignment="1">
      <alignment horizontal="center" vertical="center"/>
    </xf>
    <xf numFmtId="37" fontId="1" fillId="0" borderId="6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65" fontId="1" fillId="0" borderId="6" xfId="1" applyNumberFormat="1" applyFont="1" applyBorder="1" applyAlignment="1">
      <alignment horizontal="center" vertical="center"/>
    </xf>
    <xf numFmtId="37" fontId="1" fillId="0" borderId="6" xfId="1" applyNumberFormat="1" applyFont="1" applyBorder="1" applyAlignment="1">
      <alignment vertical="center"/>
    </xf>
    <xf numFmtId="37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0" xfId="0" quotePrefix="1" applyFont="1" applyAlignment="1">
      <alignment horizontal="left"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FF00"/>
    <pageSetUpPr fitToPage="1"/>
  </sheetPr>
  <dimension ref="A1:Q23"/>
  <sheetViews>
    <sheetView tabSelected="1" zoomScaleNormal="100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3" width="21.7109375" style="1" customWidth="1"/>
    <col min="4" max="4" width="15.28515625" style="1" customWidth="1"/>
    <col min="5" max="16" width="10.7109375" style="1" customWidth="1"/>
    <col min="17" max="16384" width="11.42578125" style="1"/>
  </cols>
  <sheetData>
    <row r="1" spans="1:17" x14ac:dyDescent="0.2">
      <c r="A1" s="47" t="s">
        <v>17</v>
      </c>
    </row>
    <row r="3" spans="1:17" s="41" customFormat="1" ht="16.5" x14ac:dyDescent="0.2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s="41" customFormat="1" ht="16.5" x14ac:dyDescent="0.2">
      <c r="B4" s="45"/>
      <c r="C4" s="45"/>
      <c r="D4" s="45"/>
      <c r="F4" s="44"/>
      <c r="G4" s="44" t="str">
        <f>'[1]1_BPS'!E5</f>
        <v>KOTA</v>
      </c>
      <c r="H4" s="43" t="str">
        <f>'[1]1_BPS'!F5</f>
        <v>BIMA</v>
      </c>
      <c r="K4" s="42"/>
      <c r="L4" s="42"/>
      <c r="M4" s="42"/>
      <c r="N4" s="42"/>
      <c r="O4" s="42"/>
      <c r="P4" s="42"/>
    </row>
    <row r="5" spans="1:17" s="41" customFormat="1" ht="16.5" x14ac:dyDescent="0.2">
      <c r="B5" s="45"/>
      <c r="C5" s="45"/>
      <c r="D5" s="45"/>
      <c r="F5" s="44"/>
      <c r="G5" s="44" t="str">
        <f>'[1]1_BPS'!E6</f>
        <v xml:space="preserve">TAHUN </v>
      </c>
      <c r="H5" s="43">
        <f>'[1]1_BPS'!F6</f>
        <v>2020</v>
      </c>
      <c r="K5" s="42"/>
      <c r="L5" s="42"/>
      <c r="M5" s="42"/>
      <c r="N5" s="42"/>
      <c r="O5" s="42"/>
      <c r="P5" s="42"/>
    </row>
    <row r="6" spans="1:17" ht="15.75" thickBo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7" s="23" customFormat="1" ht="18" customHeight="1" x14ac:dyDescent="0.2">
      <c r="A7" s="33" t="s">
        <v>15</v>
      </c>
      <c r="B7" s="33" t="s">
        <v>14</v>
      </c>
      <c r="C7" s="33" t="s">
        <v>13</v>
      </c>
      <c r="D7" s="32" t="s">
        <v>12</v>
      </c>
      <c r="E7" s="39" t="s">
        <v>11</v>
      </c>
      <c r="F7" s="38"/>
      <c r="G7" s="38"/>
      <c r="H7" s="38"/>
      <c r="I7" s="38"/>
      <c r="J7" s="38"/>
      <c r="K7" s="38"/>
      <c r="L7" s="38"/>
      <c r="M7" s="38"/>
      <c r="N7" s="37"/>
      <c r="O7" s="36"/>
      <c r="P7" s="35"/>
      <c r="Q7" s="34"/>
    </row>
    <row r="8" spans="1:17" s="23" customFormat="1" ht="18" customHeight="1" x14ac:dyDescent="0.2">
      <c r="A8" s="33"/>
      <c r="B8" s="33"/>
      <c r="C8" s="33"/>
      <c r="D8" s="32"/>
      <c r="E8" s="30" t="s">
        <v>10</v>
      </c>
      <c r="F8" s="31"/>
      <c r="G8" s="30" t="s">
        <v>9</v>
      </c>
      <c r="H8" s="31"/>
      <c r="I8" s="30" t="s">
        <v>8</v>
      </c>
      <c r="J8" s="31"/>
      <c r="K8" s="30" t="s">
        <v>7</v>
      </c>
      <c r="L8" s="31"/>
      <c r="M8" s="30" t="s">
        <v>6</v>
      </c>
      <c r="N8" s="29"/>
      <c r="O8" s="30" t="s">
        <v>5</v>
      </c>
      <c r="P8" s="29"/>
    </row>
    <row r="9" spans="1:17" s="23" customFormat="1" ht="18" customHeight="1" x14ac:dyDescent="0.2">
      <c r="A9" s="28"/>
      <c r="B9" s="28"/>
      <c r="C9" s="28"/>
      <c r="D9" s="27"/>
      <c r="E9" s="26" t="s">
        <v>4</v>
      </c>
      <c r="F9" s="25" t="s">
        <v>3</v>
      </c>
      <c r="G9" s="26" t="s">
        <v>4</v>
      </c>
      <c r="H9" s="25" t="s">
        <v>3</v>
      </c>
      <c r="I9" s="26" t="s">
        <v>4</v>
      </c>
      <c r="J9" s="25" t="s">
        <v>3</v>
      </c>
      <c r="K9" s="26" t="s">
        <v>4</v>
      </c>
      <c r="L9" s="25" t="s">
        <v>3</v>
      </c>
      <c r="M9" s="26" t="s">
        <v>4</v>
      </c>
      <c r="N9" s="25" t="s">
        <v>3</v>
      </c>
      <c r="O9" s="26" t="s">
        <v>4</v>
      </c>
      <c r="P9" s="25" t="s">
        <v>3</v>
      </c>
    </row>
    <row r="10" spans="1:17" s="23" customFormat="1" x14ac:dyDescent="0.2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</row>
    <row r="11" spans="1:17" ht="18" customHeight="1" x14ac:dyDescent="0.2">
      <c r="A11" s="22">
        <f>'[1]9_IFK'!A9</f>
        <v>1</v>
      </c>
      <c r="B11" s="20" t="str">
        <f>'[1]9_IFK'!B9</f>
        <v>Rasanae Barat</v>
      </c>
      <c r="C11" s="20" t="str">
        <f>'[1]9_IFK'!C9</f>
        <v>Paruga</v>
      </c>
      <c r="D11" s="19">
        <v>801</v>
      </c>
      <c r="E11" s="18">
        <v>85</v>
      </c>
      <c r="F11" s="17">
        <f>E11/$D11*100</f>
        <v>10.611735330836455</v>
      </c>
      <c r="G11" s="18">
        <v>66</v>
      </c>
      <c r="H11" s="17">
        <f>G11/$D11*100</f>
        <v>8.239700374531834</v>
      </c>
      <c r="I11" s="18">
        <v>15</v>
      </c>
      <c r="J11" s="17">
        <f>I11/$D11*100</f>
        <v>1.8726591760299627</v>
      </c>
      <c r="K11" s="18">
        <v>4</v>
      </c>
      <c r="L11" s="17">
        <f>K11/$D11*100</f>
        <v>0.49937578027465668</v>
      </c>
      <c r="M11" s="18">
        <v>5</v>
      </c>
      <c r="N11" s="17">
        <f>M11/$D11*100</f>
        <v>0.62421972534332082</v>
      </c>
      <c r="O11" s="13">
        <f>SUM(G11,I11,K11,M11)</f>
        <v>90</v>
      </c>
      <c r="P11" s="17">
        <f>O11/$D11*100</f>
        <v>11.235955056179774</v>
      </c>
    </row>
    <row r="12" spans="1:17" ht="18" customHeight="1" x14ac:dyDescent="0.2">
      <c r="A12" s="22">
        <f>'[1]9_IFK'!A10</f>
        <v>2</v>
      </c>
      <c r="B12" s="20" t="str">
        <f>'[1]9_IFK'!B10</f>
        <v>Mpunda</v>
      </c>
      <c r="C12" s="20" t="str">
        <f>'[1]9_IFK'!C10</f>
        <v>Mpunda</v>
      </c>
      <c r="D12" s="19">
        <v>836</v>
      </c>
      <c r="E12" s="18">
        <v>10</v>
      </c>
      <c r="F12" s="17">
        <f>E12/$D12*100</f>
        <v>1.1961722488038278</v>
      </c>
      <c r="G12" s="18">
        <v>47</v>
      </c>
      <c r="H12" s="17">
        <f>G12/$D12*100</f>
        <v>5.6220095693779903</v>
      </c>
      <c r="I12" s="18">
        <v>125</v>
      </c>
      <c r="J12" s="17">
        <f>I12/$D12*100</f>
        <v>14.952153110047847</v>
      </c>
      <c r="K12" s="18">
        <v>71</v>
      </c>
      <c r="L12" s="17">
        <f>K12/$D12*100</f>
        <v>8.4928229665071768</v>
      </c>
      <c r="M12" s="18">
        <v>48</v>
      </c>
      <c r="N12" s="17">
        <f>M12/$D12*100</f>
        <v>5.741626794258373</v>
      </c>
      <c r="O12" s="13">
        <f>SUM(G12,I12,K12,M12)</f>
        <v>291</v>
      </c>
      <c r="P12" s="17">
        <f>O12/$D12*100</f>
        <v>34.808612440191389</v>
      </c>
    </row>
    <row r="13" spans="1:17" ht="18" customHeight="1" x14ac:dyDescent="0.2">
      <c r="A13" s="22">
        <f>'[1]9_IFK'!A11</f>
        <v>3</v>
      </c>
      <c r="B13" s="20" t="str">
        <f>'[1]9_IFK'!B11</f>
        <v>Rasanae Timur</v>
      </c>
      <c r="C13" s="20" t="str">
        <f>'[1]9_IFK'!C11</f>
        <v>Rasanae Timur</v>
      </c>
      <c r="D13" s="19">
        <v>245</v>
      </c>
      <c r="E13" s="18">
        <v>127</v>
      </c>
      <c r="F13" s="17">
        <f>E13/$D13*100</f>
        <v>51.836734693877553</v>
      </c>
      <c r="G13" s="18">
        <v>133</v>
      </c>
      <c r="H13" s="17">
        <f>G13/$D13*100</f>
        <v>54.285714285714285</v>
      </c>
      <c r="I13" s="18">
        <v>2</v>
      </c>
      <c r="J13" s="17">
        <f>I13/$D13*100</f>
        <v>0.81632653061224492</v>
      </c>
      <c r="K13" s="18">
        <v>0</v>
      </c>
      <c r="L13" s="17">
        <f>K13/$D13*100</f>
        <v>0</v>
      </c>
      <c r="M13" s="18">
        <v>53</v>
      </c>
      <c r="N13" s="17">
        <f>M13/$D13*100</f>
        <v>21.632653061224492</v>
      </c>
      <c r="O13" s="13">
        <f>SUM(G13,I13,K13,M13)</f>
        <v>188</v>
      </c>
      <c r="P13" s="17">
        <f>O13/$D13*100</f>
        <v>76.734693877551024</v>
      </c>
    </row>
    <row r="14" spans="1:17" ht="18" customHeight="1" x14ac:dyDescent="0.2">
      <c r="A14" s="22"/>
      <c r="B14" s="20"/>
      <c r="C14" s="20" t="str">
        <f>'[1]9_IFK'!C12</f>
        <v>Kumbe</v>
      </c>
      <c r="D14" s="19">
        <v>172</v>
      </c>
      <c r="E14" s="18">
        <v>30</v>
      </c>
      <c r="F14" s="17">
        <f>E14/$D14*100</f>
        <v>17.441860465116278</v>
      </c>
      <c r="G14" s="18">
        <v>21</v>
      </c>
      <c r="H14" s="17" t="s">
        <v>2</v>
      </c>
      <c r="I14" s="18">
        <v>20</v>
      </c>
      <c r="J14" s="17">
        <f>I14/$D14*100</f>
        <v>11.627906976744185</v>
      </c>
      <c r="K14" s="18">
        <v>19</v>
      </c>
      <c r="L14" s="17">
        <f>K14/$D14*100</f>
        <v>11.046511627906977</v>
      </c>
      <c r="M14" s="18">
        <v>15</v>
      </c>
      <c r="N14" s="17">
        <f>M14/$D14*100</f>
        <v>8.720930232558139</v>
      </c>
      <c r="O14" s="13">
        <f>SUM(G14,I14,K14,M14)</f>
        <v>75</v>
      </c>
      <c r="P14" s="17">
        <f>O14/$D14*100</f>
        <v>43.604651162790695</v>
      </c>
    </row>
    <row r="15" spans="1:17" ht="18" customHeight="1" x14ac:dyDescent="0.2">
      <c r="A15" s="22">
        <v>4</v>
      </c>
      <c r="B15" s="20" t="str">
        <f>'[1]9_IFK'!B13</f>
        <v>Raba</v>
      </c>
      <c r="C15" s="20" t="str">
        <f>'[1]9_IFK'!C13</f>
        <v>Penanae</v>
      </c>
      <c r="D15" s="19">
        <v>896</v>
      </c>
      <c r="E15" s="18">
        <v>148</v>
      </c>
      <c r="F15" s="17">
        <f>E15/$D15*100</f>
        <v>16.517857142857142</v>
      </c>
      <c r="G15" s="18">
        <v>216</v>
      </c>
      <c r="H15" s="17">
        <f>G15/$D15*100</f>
        <v>24.107142857142858</v>
      </c>
      <c r="I15" s="18">
        <v>65</v>
      </c>
      <c r="J15" s="17">
        <f>I15/$D15*100</f>
        <v>7.2544642857142865</v>
      </c>
      <c r="K15" s="18">
        <v>46</v>
      </c>
      <c r="L15" s="17">
        <f>K15/$D15*100</f>
        <v>5.1339285714285712</v>
      </c>
      <c r="M15" s="18">
        <v>23</v>
      </c>
      <c r="N15" s="17">
        <f>M15/$D15*100</f>
        <v>2.5669642857142856</v>
      </c>
      <c r="O15" s="13">
        <f>SUM(G15,I15,K15,M15)</f>
        <v>350</v>
      </c>
      <c r="P15" s="17">
        <f>O15/$D15*100</f>
        <v>39.0625</v>
      </c>
    </row>
    <row r="16" spans="1:17" ht="18" customHeight="1" x14ac:dyDescent="0.2">
      <c r="A16" s="22">
        <v>5</v>
      </c>
      <c r="B16" s="20" t="str">
        <f>'[1]9_IFK'!B14</f>
        <v>Asakota</v>
      </c>
      <c r="C16" s="20" t="str">
        <f>'[1]9_IFK'!C14</f>
        <v>Jatibaru</v>
      </c>
      <c r="D16" s="19">
        <v>601</v>
      </c>
      <c r="E16" s="18">
        <v>201</v>
      </c>
      <c r="F16" s="17">
        <f>E16/$D16*100</f>
        <v>33.444259567387682</v>
      </c>
      <c r="G16" s="18">
        <v>163</v>
      </c>
      <c r="H16" s="17">
        <f>G16/$D16*100</f>
        <v>27.121464226289515</v>
      </c>
      <c r="I16" s="18">
        <v>119</v>
      </c>
      <c r="J16" s="17">
        <f>I16/$D16*100</f>
        <v>19.800332778702163</v>
      </c>
      <c r="K16" s="18">
        <v>91</v>
      </c>
      <c r="L16" s="17">
        <f>K16/$D16*100</f>
        <v>15.141430948419302</v>
      </c>
      <c r="M16" s="18">
        <v>44</v>
      </c>
      <c r="N16" s="17">
        <f>M16/$D16*100</f>
        <v>7.321131447587355</v>
      </c>
      <c r="O16" s="13">
        <f>SUM(G16,I16,K16,M16)</f>
        <v>417</v>
      </c>
      <c r="P16" s="17">
        <f>O16/$D16*100</f>
        <v>69.384359400998335</v>
      </c>
    </row>
    <row r="17" spans="1:16" ht="18" customHeight="1" x14ac:dyDescent="0.2">
      <c r="A17" s="21"/>
      <c r="B17" s="20"/>
      <c r="C17" s="20" t="str">
        <f>'[1]9_IFK'!C15</f>
        <v>Kolo</v>
      </c>
      <c r="D17" s="19">
        <v>117</v>
      </c>
      <c r="E17" s="18">
        <v>46</v>
      </c>
      <c r="F17" s="17">
        <f>E17/$D17*100</f>
        <v>39.316239316239319</v>
      </c>
      <c r="G17" s="18">
        <v>26</v>
      </c>
      <c r="H17" s="17">
        <f>G17/$D17*100</f>
        <v>22.222222222222221</v>
      </c>
      <c r="I17" s="18">
        <v>4</v>
      </c>
      <c r="J17" s="17">
        <f>I17/$D17*100</f>
        <v>3.4188034188034191</v>
      </c>
      <c r="K17" s="18">
        <v>24</v>
      </c>
      <c r="L17" s="17">
        <f>K17/$D17*100</f>
        <v>20.512820512820511</v>
      </c>
      <c r="M17" s="18">
        <v>1</v>
      </c>
      <c r="N17" s="17">
        <f>M17/$D17*100</f>
        <v>0.85470085470085477</v>
      </c>
      <c r="O17" s="13">
        <f>SUM(G17,I17,K17,M17)</f>
        <v>55</v>
      </c>
      <c r="P17" s="17">
        <f>O17/$D17*100</f>
        <v>47.008547008547005</v>
      </c>
    </row>
    <row r="18" spans="1:16" ht="18" customHeight="1" x14ac:dyDescent="0.2">
      <c r="A18" s="16"/>
      <c r="B18" s="15"/>
      <c r="C18" s="15"/>
      <c r="D18" s="14"/>
      <c r="E18" s="13"/>
      <c r="F18" s="17"/>
      <c r="G18" s="13"/>
      <c r="H18" s="17"/>
      <c r="I18" s="13"/>
      <c r="J18" s="17"/>
      <c r="K18" s="13"/>
      <c r="L18" s="17"/>
      <c r="M18" s="13"/>
      <c r="N18" s="17"/>
      <c r="O18" s="13"/>
      <c r="P18" s="17"/>
    </row>
    <row r="19" spans="1:16" ht="18" customHeight="1" x14ac:dyDescent="0.2">
      <c r="A19" s="16"/>
      <c r="B19" s="15"/>
      <c r="C19" s="15"/>
      <c r="D19" s="14"/>
      <c r="E19" s="13"/>
      <c r="F19" s="11"/>
      <c r="G19" s="13"/>
      <c r="H19" s="11"/>
      <c r="I19" s="13"/>
      <c r="J19" s="11"/>
      <c r="K19" s="12"/>
      <c r="L19" s="11"/>
      <c r="M19" s="12"/>
      <c r="N19" s="11"/>
      <c r="O19" s="12"/>
      <c r="P19" s="11"/>
    </row>
    <row r="20" spans="1:16" ht="24" customHeight="1" thickBot="1" x14ac:dyDescent="0.25">
      <c r="A20" s="10" t="s">
        <v>1</v>
      </c>
      <c r="B20" s="9"/>
      <c r="C20" s="8"/>
      <c r="D20" s="7">
        <f>SUM(D11:D19)</f>
        <v>3668</v>
      </c>
      <c r="E20" s="7">
        <f>SUM(E11:E19)</f>
        <v>647</v>
      </c>
      <c r="F20" s="6">
        <f>E20/$D20*100</f>
        <v>17.639040348964013</v>
      </c>
      <c r="G20" s="7">
        <f>SUM(G11:G19)</f>
        <v>672</v>
      </c>
      <c r="H20" s="6">
        <f>G20/$D20*100</f>
        <v>18.320610687022899</v>
      </c>
      <c r="I20" s="7">
        <f>SUM(I11:I19)</f>
        <v>350</v>
      </c>
      <c r="J20" s="6">
        <f>I20/$D20*100</f>
        <v>9.5419847328244281</v>
      </c>
      <c r="K20" s="7">
        <f>SUM(K11:K19)</f>
        <v>255</v>
      </c>
      <c r="L20" s="6">
        <f>K20/$D20*100</f>
        <v>6.9520174482006549</v>
      </c>
      <c r="M20" s="7">
        <f>SUM(M11:M19)</f>
        <v>189</v>
      </c>
      <c r="N20" s="6">
        <f>M20/$D20*100</f>
        <v>5.1526717557251906</v>
      </c>
      <c r="O20" s="7">
        <f>SUM(O11:O19)</f>
        <v>1466</v>
      </c>
      <c r="P20" s="6">
        <f>O20/$D20*100</f>
        <v>39.967284623773175</v>
      </c>
    </row>
    <row r="21" spans="1:16" x14ac:dyDescent="0.2">
      <c r="A21" s="5"/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5">
    <mergeCell ref="D7:D9"/>
    <mergeCell ref="A7:A9"/>
    <mergeCell ref="B7:B9"/>
    <mergeCell ref="C7:C9"/>
    <mergeCell ref="E7:N7"/>
  </mergeCells>
  <printOptions horizontalCentered="1"/>
  <pageMargins left="1.7" right="0.9" top="1.1499999999999999" bottom="0.9" header="0" footer="0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24_IMUN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2021-11-20T05:09:52Z</dcterms:created>
  <dcterms:modified xsi:type="dcterms:W3CDTF">2021-11-20T05:10:07Z</dcterms:modified>
</cp:coreProperties>
</file>